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guy/Desktop/GRENE/Comptabilité 2022/"/>
    </mc:Choice>
  </mc:AlternateContent>
  <xr:revisionPtr revIDLastSave="0" documentId="8_{AD89515D-BB7A-6A4B-B46E-C67BEAD52FA6}" xr6:coauthVersionLast="47" xr6:coauthVersionMax="47" xr10:uidLastSave="{00000000-0000-0000-0000-000000000000}"/>
  <bookViews>
    <workbookView xWindow="800" yWindow="2480" windowWidth="27200" windowHeight="21640" activeTab="4" xr2:uid="{00000000-000D-0000-FFFF-FFFF00000000}"/>
  </bookViews>
  <sheets>
    <sheet name="Cpte  résultat  2018  " sheetId="2" r:id="rId1"/>
    <sheet name=" 2019" sheetId="3" r:id="rId2"/>
    <sheet name="2020" sheetId="5" r:id="rId3"/>
    <sheet name="2021" sheetId="6" r:id="rId4"/>
    <sheet name="2022" sheetId="10" r:id="rId5"/>
  </sheets>
  <definedNames>
    <definedName name="_xlnm.Print_Area" localSheetId="4">'2022'!$B$3:$E$35</definedName>
  </definedNames>
  <calcPr calcId="191029"/>
</workbook>
</file>

<file path=xl/calcChain.xml><?xml version="1.0" encoding="utf-8"?>
<calcChain xmlns="http://schemas.openxmlformats.org/spreadsheetml/2006/main">
  <c r="C34" i="10" l="1"/>
  <c r="C16" i="10"/>
  <c r="C26" i="10"/>
  <c r="E16" i="10"/>
  <c r="F25" i="6"/>
  <c r="C17" i="10" l="1"/>
  <c r="E25" i="10" s="1"/>
  <c r="E26" i="10" s="1"/>
  <c r="I16" i="10" s="1"/>
  <c r="E26" i="2" l="1"/>
  <c r="C30" i="2"/>
  <c r="E30" i="2"/>
  <c r="E30" i="3" l="1"/>
  <c r="E26" i="3"/>
  <c r="C13" i="5"/>
  <c r="C14" i="5" s="1"/>
  <c r="H30" i="6"/>
  <c r="F35" i="6"/>
  <c r="D26" i="6"/>
  <c r="D35" i="6"/>
  <c r="F26" i="6"/>
  <c r="F15" i="6"/>
  <c r="D16" i="6" s="1"/>
  <c r="D15" i="6"/>
  <c r="C33" i="5"/>
  <c r="C24" i="5"/>
  <c r="E23" i="5"/>
  <c r="E24" i="5" s="1"/>
  <c r="E13" i="5"/>
  <c r="C44" i="3"/>
  <c r="C30" i="3"/>
  <c r="E15" i="3"/>
  <c r="C17" i="3" s="1"/>
  <c r="C15" i="3"/>
  <c r="C44" i="2"/>
  <c r="E15" i="2"/>
  <c r="C15" i="2"/>
  <c r="C17" i="2" l="1"/>
  <c r="I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Etellin</author>
  </authors>
  <commentList>
    <comment ref="E25" authorId="0" shapeId="0" xr:uid="{3F8C2FC8-FB55-5347-9ED3-113630C9AF6A}">
      <text>
        <r>
          <rPr>
            <sz val="11"/>
            <color rgb="FF000000"/>
            <rFont val="Helvetica"/>
            <family val="2"/>
          </rPr>
          <t xml:space="preserve">Guy Etellin:
</t>
        </r>
        <r>
          <rPr>
            <sz val="11"/>
            <color rgb="FF000000"/>
            <rFont val="Helvetica"/>
            <family val="2"/>
          </rPr>
          <t>341 + 60 € de remise le 7 février 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Etellin</author>
  </authors>
  <commentList>
    <comment ref="E25" authorId="0" shapeId="0" xr:uid="{00000000-0006-0000-0200-000001000000}">
      <text>
        <r>
          <rPr>
            <sz val="11"/>
            <color rgb="FF000000"/>
            <rFont val="Helvetica"/>
            <family val="2"/>
          </rPr>
          <t xml:space="preserve">Guy Etellin:
</t>
        </r>
        <r>
          <rPr>
            <sz val="11"/>
            <color rgb="FF000000"/>
            <rFont val="Helvetica"/>
            <family val="2"/>
          </rPr>
          <t>341 + 60 € de remise le 7 février 18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Etellin</author>
  </authors>
  <commentList>
    <comment ref="E22" authorId="0" shapeId="0" xr:uid="{00000000-0006-0000-0400-000001000000}">
      <text>
        <r>
          <rPr>
            <sz val="11"/>
            <color rgb="FF000000"/>
            <rFont val="Helvetica"/>
            <family val="2"/>
          </rPr>
          <t xml:space="preserve">Guy Etellin:
</t>
        </r>
        <r>
          <rPr>
            <sz val="11"/>
            <color rgb="FF000000"/>
            <rFont val="Helvetica"/>
            <family val="2"/>
          </rPr>
          <t>341 + 60 € de remise le 7 février 18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Etellin</author>
  </authors>
  <commentList>
    <comment ref="C25" authorId="0" shapeId="0" xr:uid="{FD9C9768-1153-0B45-82FB-C6F17B3C3E0B}">
      <text>
        <r>
          <rPr>
            <b/>
            <sz val="10"/>
            <color rgb="FF000000"/>
            <rFont val="Tahoma"/>
            <family val="2"/>
          </rPr>
          <t>Guy Etellin: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chèque encaissé en janvier 2023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<sst xmlns="http://schemas.openxmlformats.org/spreadsheetml/2006/main" count="172" uniqueCount="83">
  <si>
    <t>ACTIF</t>
  </si>
  <si>
    <t>PASSIF</t>
  </si>
  <si>
    <t>Trésorerie</t>
  </si>
  <si>
    <t>TOTAL  ACTIF</t>
  </si>
  <si>
    <t>TOTAL  PASSIF</t>
  </si>
  <si>
    <t>COMPTE DE RESULTAT 2018</t>
  </si>
  <si>
    <t>DEPENSES</t>
  </si>
  <si>
    <t>Montant</t>
  </si>
  <si>
    <t>RECETTES</t>
  </si>
  <si>
    <t>ASSURANCE</t>
  </si>
  <si>
    <t xml:space="preserve">COTISATIONS ADHÉRENTS </t>
  </si>
  <si>
    <t>COTISATIONS (FRAPNA ET AF3V)</t>
  </si>
  <si>
    <t>31 adhérents plus dons</t>
  </si>
  <si>
    <t>COMMUNICATION</t>
  </si>
  <si>
    <t>LOGICIEL (SITE INTERNET OVH)</t>
  </si>
  <si>
    <t>TOTAL DES CHARGES</t>
  </si>
  <si>
    <t>TOTAL DES PRODUITS</t>
  </si>
  <si>
    <t>RESULTAT Déficitaire</t>
  </si>
  <si>
    <t>MAIF</t>
  </si>
  <si>
    <t>cotisation  site internet OVH</t>
  </si>
  <si>
    <t>FRAPNA</t>
  </si>
  <si>
    <t>Cotisation AF3V</t>
  </si>
  <si>
    <t>Gilets sécurité fluo</t>
  </si>
  <si>
    <t>casse croute manifestation vélo</t>
  </si>
  <si>
    <t>Cartes de visite</t>
  </si>
  <si>
    <t>Total</t>
  </si>
  <si>
    <t>ASSOCIATION GRESIVAUDAN NORD ENVIRONNEMENT</t>
  </si>
  <si>
    <t>COMPTE DE RESULTAT 2019</t>
  </si>
  <si>
    <t>COTISATIONS (FRAPNA)</t>
  </si>
  <si>
    <t>Dons ( Ass. Grain de sable)</t>
  </si>
  <si>
    <t>ACHAT MATERIEL</t>
  </si>
  <si>
    <t>RESULTAT positif</t>
  </si>
  <si>
    <t>BILAN  au  31/12/2019</t>
  </si>
  <si>
    <t>Compte Crédit Mutuel au 31/12/2019</t>
  </si>
  <si>
    <t>Comptes au 31/12/2018</t>
  </si>
  <si>
    <t>Chéques 2018</t>
  </si>
  <si>
    <t xml:space="preserve">Résultat  </t>
  </si>
  <si>
    <t>BUDGET PREVISIONEL 2020</t>
  </si>
  <si>
    <t>ENTREES</t>
  </si>
  <si>
    <t>PREL MAIF</t>
  </si>
  <si>
    <t>COTISATIONS Adhérents</t>
  </si>
  <si>
    <t>FNE</t>
  </si>
  <si>
    <t>DON (Trait d'union)</t>
  </si>
  <si>
    <t>OVH</t>
  </si>
  <si>
    <t>AF3V</t>
  </si>
  <si>
    <t>FILM Jeune bergère</t>
  </si>
  <si>
    <t>DVD</t>
  </si>
  <si>
    <t>COMMUNICATIONS</t>
  </si>
  <si>
    <t>TOTAL</t>
  </si>
  <si>
    <t>COMPTE DE RESULTAT 2020</t>
  </si>
  <si>
    <t>COTISATION MAIF</t>
  </si>
  <si>
    <t>COTISATION FNE</t>
  </si>
  <si>
    <t xml:space="preserve">COTISATIONS et DONS ADHÉRENTS </t>
  </si>
  <si>
    <t>COTISATION SITE INTERNET (OVH)</t>
  </si>
  <si>
    <t>DONS  de TRAIT D'UNION ( Ass. De Crolles)</t>
  </si>
  <si>
    <t>COTISATION AF3V</t>
  </si>
  <si>
    <t>FILM JEUNE BERGERE)</t>
  </si>
  <si>
    <t>BILAN  au  31/12/2020</t>
  </si>
  <si>
    <t>Compte Crédit Mutuel au 31/12/2020</t>
  </si>
  <si>
    <t>Comptes au 31/12/2019</t>
  </si>
  <si>
    <t>BUDGET PREVISIONEL 2021</t>
  </si>
  <si>
    <t>COTISATIONS DIVERSES</t>
  </si>
  <si>
    <t xml:space="preserve">  </t>
  </si>
  <si>
    <t>AIDE AU LOGICIEL DU SITE GRENE</t>
  </si>
  <si>
    <t>FRAIS BANCAIRES</t>
  </si>
  <si>
    <t>COMPTE DE RESULTAT 2021</t>
  </si>
  <si>
    <t>BILAN  au  31/12/2021</t>
  </si>
  <si>
    <t>BUDGET PREVISIONEL 2022</t>
  </si>
  <si>
    <t>Compte Crédit Mutuel au 31/12/2018</t>
  </si>
  <si>
    <t>Comptes au 31/12/2017</t>
  </si>
  <si>
    <t>Chéques  à payer</t>
  </si>
  <si>
    <t>Chèque à encaisser</t>
  </si>
  <si>
    <t>dépenses 2018</t>
  </si>
  <si>
    <t>COTISATIONS et DONS ADHÉRENTS</t>
  </si>
  <si>
    <t>CHEQUE A PAYER</t>
  </si>
  <si>
    <t>RESULTAT</t>
  </si>
  <si>
    <t>COTISATIONS ADHERENTS</t>
  </si>
  <si>
    <t>COMPTE DE RESULTAT 2022</t>
  </si>
  <si>
    <t>COMPTE au 1/1/2022</t>
  </si>
  <si>
    <t>BUDGET PREVISIONEL 2023</t>
  </si>
  <si>
    <t>BILAN  au  31/12/2022</t>
  </si>
  <si>
    <t>COMMUNICATION (dont sono)</t>
  </si>
  <si>
    <t>COMPTE au Crédit Mutuel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</si>
</sst>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&quot;   &quot;;&quot;-&quot;* #,##0&quot;   &quot;;&quot; &quot;* &quot;-   &quot;"/>
    <numFmt numFmtId="165" formatCode="#,##0.00&quot; &quot;;&quot;-&quot;#,##0.00&quot; &quot;"/>
    <numFmt numFmtId="166" formatCode="#,##0.00&quot; &quot;;\(#,##0.00\)"/>
    <numFmt numFmtId="167" formatCode="&quot; &quot;* #,##0.00&quot;   &quot;;&quot;-&quot;* #,##0.00&quot;   &quot;;&quot; &quot;* &quot;-&quot;??&quot;   &quot;"/>
    <numFmt numFmtId="168" formatCode="#,##0&quot; &quot;;&quot;-&quot;#,##0&quot; &quot;"/>
  </numFmts>
  <fonts count="32" x14ac:knownFonts="1">
    <font>
      <sz val="11"/>
      <color indexed="8"/>
      <name val="Calibri"/>
    </font>
    <font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rgb="FF000000"/>
      <name val="Helvetica"/>
      <family val="2"/>
    </font>
    <font>
      <b/>
      <i/>
      <sz val="20"/>
      <color indexed="8"/>
      <name val="Calibri"/>
      <family val="2"/>
    </font>
    <font>
      <sz val="24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8D8D8"/>
        <bgColor rgb="FF000000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0"/>
      </right>
      <top/>
      <bottom style="medium">
        <color indexed="17"/>
      </bottom>
      <diagonal/>
    </border>
    <border>
      <left style="thin">
        <color indexed="8"/>
      </left>
      <right style="medium">
        <color indexed="17"/>
      </right>
      <top style="medium">
        <color indexed="8"/>
      </top>
      <bottom style="medium">
        <color indexed="8"/>
      </bottom>
      <diagonal/>
    </border>
    <border>
      <left style="medium">
        <color indexed="17"/>
      </left>
      <right style="thin">
        <color indexed="8"/>
      </right>
      <top style="medium">
        <color indexed="17"/>
      </top>
      <bottom style="medium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17"/>
      </top>
      <bottom style="medium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8"/>
      </top>
      <bottom style="thin">
        <color indexed="8"/>
      </bottom>
      <diagonal/>
    </border>
    <border>
      <left style="medium">
        <color indexed="17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7"/>
      </right>
      <top style="thin">
        <color indexed="8"/>
      </top>
      <bottom style="thin">
        <color indexed="8"/>
      </bottom>
      <diagonal/>
    </border>
    <border>
      <left style="medium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7"/>
      </right>
      <top style="thin">
        <color indexed="8"/>
      </top>
      <bottom style="medium">
        <color indexed="8"/>
      </bottom>
      <diagonal/>
    </border>
    <border>
      <left style="medium">
        <color indexed="17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7"/>
      </right>
      <top style="medium">
        <color indexed="8"/>
      </top>
      <bottom style="thin">
        <color indexed="8"/>
      </bottom>
      <diagonal/>
    </border>
    <border>
      <left style="medium">
        <color indexed="17"/>
      </left>
      <right style="medium">
        <color indexed="8"/>
      </right>
      <top style="medium">
        <color indexed="8"/>
      </top>
      <bottom style="medium">
        <color indexed="17"/>
      </bottom>
      <diagonal/>
    </border>
    <border>
      <left style="medium">
        <color indexed="8"/>
      </left>
      <right style="medium">
        <color indexed="17"/>
      </right>
      <top style="medium">
        <color indexed="8"/>
      </top>
      <bottom style="medium">
        <color indexed="17"/>
      </bottom>
      <diagonal/>
    </border>
    <border>
      <left style="thin">
        <color indexed="8"/>
      </left>
      <right/>
      <top style="medium">
        <color indexed="17"/>
      </top>
      <bottom/>
      <diagonal/>
    </border>
    <border>
      <left/>
      <right style="thin">
        <color indexed="10"/>
      </right>
      <top style="medium">
        <color indexed="17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8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0" borderId="10" xfId="0" applyBorder="1"/>
    <xf numFmtId="0" fontId="7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49" fontId="6" fillId="6" borderId="8" xfId="0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0" fillId="0" borderId="19" xfId="0" applyBorder="1"/>
    <xf numFmtId="0" fontId="0" fillId="0" borderId="20" xfId="0" applyBorder="1"/>
    <xf numFmtId="49" fontId="9" fillId="2" borderId="21" xfId="0" applyNumberFormat="1" applyFont="1" applyFill="1" applyBorder="1"/>
    <xf numFmtId="0" fontId="0" fillId="0" borderId="23" xfId="0" applyBorder="1"/>
    <xf numFmtId="49" fontId="9" fillId="2" borderId="24" xfId="0" applyNumberFormat="1" applyFont="1" applyFill="1" applyBorder="1"/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0" fillId="2" borderId="19" xfId="0" applyFill="1" applyBorder="1"/>
    <xf numFmtId="164" fontId="1" fillId="2" borderId="21" xfId="0" applyNumberFormat="1" applyFont="1" applyFill="1" applyBorder="1"/>
    <xf numFmtId="1" fontId="1" fillId="2" borderId="22" xfId="0" applyNumberFormat="1" applyFont="1" applyFill="1" applyBorder="1"/>
    <xf numFmtId="0" fontId="1" fillId="2" borderId="21" xfId="0" applyFont="1" applyFill="1" applyBorder="1" applyAlignment="1">
      <alignment horizontal="left"/>
    </xf>
    <xf numFmtId="164" fontId="1" fillId="2" borderId="22" xfId="0" applyNumberFormat="1" applyFont="1" applyFill="1" applyBorder="1"/>
    <xf numFmtId="49" fontId="5" fillId="2" borderId="24" xfId="0" applyNumberFormat="1" applyFont="1" applyFill="1" applyBorder="1" applyAlignment="1">
      <alignment horizontal="left"/>
    </xf>
    <xf numFmtId="1" fontId="5" fillId="2" borderId="25" xfId="0" applyNumberFormat="1" applyFont="1" applyFill="1" applyBorder="1"/>
    <xf numFmtId="0" fontId="5" fillId="2" borderId="24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1" fontId="1" fillId="2" borderId="27" xfId="0" applyNumberFormat="1" applyFont="1" applyFill="1" applyBorder="1"/>
    <xf numFmtId="49" fontId="9" fillId="7" borderId="31" xfId="0" applyNumberFormat="1" applyFont="1" applyFill="1" applyBorder="1"/>
    <xf numFmtId="168" fontId="9" fillId="7" borderId="31" xfId="0" applyNumberFormat="1" applyFont="1" applyFill="1" applyBorder="1"/>
    <xf numFmtId="168" fontId="9" fillId="7" borderId="32" xfId="0" applyNumberFormat="1" applyFont="1" applyFill="1" applyBorder="1"/>
    <xf numFmtId="0" fontId="0" fillId="0" borderId="11" xfId="0" applyBorder="1"/>
    <xf numFmtId="0" fontId="0" fillId="2" borderId="33" xfId="0" applyFill="1" applyBorder="1"/>
    <xf numFmtId="1" fontId="0" fillId="2" borderId="33" xfId="0" applyNumberFormat="1" applyFill="1" applyBorder="1"/>
    <xf numFmtId="0" fontId="0" fillId="0" borderId="34" xfId="0" applyBorder="1"/>
    <xf numFmtId="49" fontId="4" fillId="6" borderId="8" xfId="0" applyNumberFormat="1" applyFont="1" applyFill="1" applyBorder="1" applyAlignment="1">
      <alignment horizontal="left" vertical="center"/>
    </xf>
    <xf numFmtId="1" fontId="4" fillId="6" borderId="8" xfId="0" applyNumberFormat="1" applyFont="1" applyFill="1" applyBorder="1" applyAlignment="1">
      <alignment vertical="center"/>
    </xf>
    <xf numFmtId="165" fontId="0" fillId="2" borderId="1" xfId="0" applyNumberFormat="1" applyFill="1" applyBorder="1"/>
    <xf numFmtId="49" fontId="6" fillId="2" borderId="21" xfId="0" applyNumberFormat="1" applyFont="1" applyFill="1" applyBorder="1" applyAlignment="1">
      <alignment horizontal="center"/>
    </xf>
    <xf numFmtId="168" fontId="1" fillId="2" borderId="22" xfId="0" applyNumberFormat="1" applyFont="1" applyFill="1" applyBorder="1"/>
    <xf numFmtId="0" fontId="6" fillId="2" borderId="36" xfId="0" applyFont="1" applyFill="1" applyBorder="1" applyAlignment="1">
      <alignment horizontal="center"/>
    </xf>
    <xf numFmtId="1" fontId="1" fillId="2" borderId="36" xfId="0" applyNumberFormat="1" applyFont="1" applyFill="1" applyBorder="1"/>
    <xf numFmtId="168" fontId="5" fillId="2" borderId="25" xfId="0" applyNumberFormat="1" applyFont="1" applyFill="1" applyBorder="1"/>
    <xf numFmtId="1" fontId="1" fillId="2" borderId="25" xfId="0" applyNumberFormat="1" applyFont="1" applyFill="1" applyBorder="1"/>
    <xf numFmtId="49" fontId="6" fillId="5" borderId="24" xfId="0" applyNumberFormat="1" applyFont="1" applyFill="1" applyBorder="1" applyAlignment="1">
      <alignment horizontal="left"/>
    </xf>
    <xf numFmtId="1" fontId="6" fillId="5" borderId="25" xfId="0" applyNumberFormat="1" applyFont="1" applyFill="1" applyBorder="1" applyAlignment="1">
      <alignment vertical="center"/>
    </xf>
    <xf numFmtId="0" fontId="0" fillId="2" borderId="24" xfId="0" applyFill="1" applyBorder="1"/>
    <xf numFmtId="168" fontId="1" fillId="2" borderId="25" xfId="0" applyNumberFormat="1" applyFont="1" applyFill="1" applyBorder="1"/>
    <xf numFmtId="0" fontId="1" fillId="2" borderId="24" xfId="0" applyFont="1" applyFill="1" applyBorder="1" applyAlignment="1">
      <alignment horizontal="left"/>
    </xf>
    <xf numFmtId="1" fontId="0" fillId="2" borderId="25" xfId="0" applyNumberFormat="1" applyFill="1" applyBorder="1"/>
    <xf numFmtId="0" fontId="1" fillId="2" borderId="26" xfId="0" applyFont="1" applyFill="1" applyBorder="1"/>
    <xf numFmtId="168" fontId="1" fillId="2" borderId="27" xfId="0" applyNumberFormat="1" applyFont="1" applyFill="1" applyBorder="1"/>
    <xf numFmtId="0" fontId="11" fillId="2" borderId="19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2" borderId="36" xfId="0" applyNumberFormat="1" applyFont="1" applyFill="1" applyBorder="1"/>
    <xf numFmtId="1" fontId="9" fillId="2" borderId="36" xfId="0" applyNumberFormat="1" applyFont="1" applyFill="1" applyBorder="1"/>
    <xf numFmtId="1" fontId="9" fillId="2" borderId="22" xfId="0" applyNumberFormat="1" applyFont="1" applyFill="1" applyBorder="1"/>
    <xf numFmtId="49" fontId="9" fillId="2" borderId="37" xfId="0" applyNumberFormat="1" applyFont="1" applyFill="1" applyBorder="1"/>
    <xf numFmtId="0" fontId="9" fillId="2" borderId="37" xfId="0" applyNumberFormat="1" applyFont="1" applyFill="1" applyBorder="1"/>
    <xf numFmtId="1" fontId="9" fillId="2" borderId="25" xfId="0" applyNumberFormat="1" applyFont="1" applyFill="1" applyBorder="1"/>
    <xf numFmtId="1" fontId="9" fillId="2" borderId="37" xfId="0" applyNumberFormat="1" applyFont="1" applyFill="1" applyBorder="1"/>
    <xf numFmtId="0" fontId="0" fillId="2" borderId="25" xfId="0" applyFill="1" applyBorder="1"/>
    <xf numFmtId="49" fontId="9" fillId="2" borderId="38" xfId="0" applyNumberFormat="1" applyFont="1" applyFill="1" applyBorder="1"/>
    <xf numFmtId="1" fontId="9" fillId="2" borderId="38" xfId="0" applyNumberFormat="1" applyFont="1" applyFill="1" applyBorder="1"/>
    <xf numFmtId="0" fontId="0" fillId="2" borderId="26" xfId="0" applyFill="1" applyBorder="1"/>
    <xf numFmtId="0" fontId="0" fillId="2" borderId="27" xfId="0" applyFill="1" applyBorder="1"/>
    <xf numFmtId="1" fontId="9" fillId="7" borderId="31" xfId="0" applyNumberFormat="1" applyFont="1" applyFill="1" applyBorder="1"/>
    <xf numFmtId="49" fontId="9" fillId="7" borderId="28" xfId="0" applyNumberFormat="1" applyFont="1" applyFill="1" applyBorder="1"/>
    <xf numFmtId="1" fontId="9" fillId="7" borderId="29" xfId="0" applyNumberFormat="1" applyFont="1" applyFill="1" applyBorder="1"/>
    <xf numFmtId="1" fontId="0" fillId="2" borderId="34" xfId="0" applyNumberForma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0" fillId="2" borderId="44" xfId="0" applyFill="1" applyBorder="1"/>
    <xf numFmtId="0" fontId="0" fillId="2" borderId="45" xfId="0" applyFill="1" applyBorder="1"/>
    <xf numFmtId="49" fontId="12" fillId="2" borderId="21" xfId="0" applyNumberFormat="1" applyFont="1" applyFill="1" applyBorder="1" applyAlignment="1">
      <alignment wrapText="1"/>
    </xf>
    <xf numFmtId="3" fontId="13" fillId="2" borderId="49" xfId="0" applyNumberFormat="1" applyFont="1" applyFill="1" applyBorder="1" applyAlignment="1">
      <alignment wrapText="1"/>
    </xf>
    <xf numFmtId="0" fontId="13" fillId="2" borderId="50" xfId="0" applyFont="1" applyFill="1" applyBorder="1" applyAlignment="1">
      <alignment horizontal="left" wrapText="1"/>
    </xf>
    <xf numFmtId="164" fontId="13" fillId="2" borderId="49" xfId="0" applyNumberFormat="1" applyFont="1" applyFill="1" applyBorder="1" applyAlignment="1">
      <alignment wrapText="1"/>
    </xf>
    <xf numFmtId="49" fontId="12" fillId="2" borderId="24" xfId="0" applyNumberFormat="1" applyFont="1" applyFill="1" applyBorder="1" applyAlignment="1">
      <alignment wrapText="1"/>
    </xf>
    <xf numFmtId="3" fontId="13" fillId="2" borderId="51" xfId="0" applyNumberFormat="1" applyFont="1" applyFill="1" applyBorder="1" applyAlignment="1">
      <alignment wrapText="1"/>
    </xf>
    <xf numFmtId="49" fontId="13" fillId="2" borderId="52" xfId="0" applyNumberFormat="1" applyFont="1" applyFill="1" applyBorder="1" applyAlignment="1">
      <alignment wrapText="1"/>
    </xf>
    <xf numFmtId="1" fontId="13" fillId="2" borderId="51" xfId="0" applyNumberFormat="1" applyFont="1" applyFill="1" applyBorder="1" applyAlignment="1">
      <alignment wrapText="1"/>
    </xf>
    <xf numFmtId="0" fontId="13" fillId="2" borderId="52" xfId="0" applyFont="1" applyFill="1" applyBorder="1" applyAlignment="1">
      <alignment horizontal="left" wrapText="1"/>
    </xf>
    <xf numFmtId="49" fontId="12" fillId="2" borderId="26" xfId="0" applyNumberFormat="1" applyFont="1" applyFill="1" applyBorder="1" applyAlignment="1">
      <alignment wrapText="1"/>
    </xf>
    <xf numFmtId="3" fontId="12" fillId="2" borderId="53" xfId="0" applyNumberFormat="1" applyFont="1" applyFill="1" applyBorder="1" applyAlignment="1">
      <alignment wrapText="1"/>
    </xf>
    <xf numFmtId="0" fontId="13" fillId="2" borderId="54" xfId="0" applyFont="1" applyFill="1" applyBorder="1" applyAlignment="1">
      <alignment horizontal="left" wrapText="1"/>
    </xf>
    <xf numFmtId="1" fontId="13" fillId="2" borderId="53" xfId="0" applyNumberFormat="1" applyFont="1" applyFill="1" applyBorder="1" applyAlignment="1">
      <alignment wrapText="1"/>
    </xf>
    <xf numFmtId="49" fontId="12" fillId="7" borderId="36" xfId="0" applyNumberFormat="1" applyFont="1" applyFill="1" applyBorder="1"/>
    <xf numFmtId="168" fontId="12" fillId="7" borderId="55" xfId="0" applyNumberFormat="1" applyFont="1" applyFill="1" applyBorder="1"/>
    <xf numFmtId="49" fontId="12" fillId="7" borderId="56" xfId="0" applyNumberFormat="1" applyFont="1" applyFill="1" applyBorder="1"/>
    <xf numFmtId="168" fontId="12" fillId="7" borderId="57" xfId="0" applyNumberFormat="1" applyFont="1" applyFill="1" applyBorder="1"/>
    <xf numFmtId="49" fontId="0" fillId="6" borderId="8" xfId="0" applyNumberFormat="1" applyFill="1" applyBorder="1" applyAlignment="1">
      <alignment horizontal="left" vertic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164" fontId="1" fillId="2" borderId="4" xfId="0" applyNumberFormat="1" applyFont="1" applyFill="1" applyBorder="1"/>
    <xf numFmtId="0" fontId="1" fillId="0" borderId="42" xfId="0" applyFont="1" applyBorder="1"/>
    <xf numFmtId="0" fontId="1" fillId="0" borderId="43" xfId="0" applyFont="1" applyBorder="1"/>
    <xf numFmtId="0" fontId="1" fillId="0" borderId="62" xfId="0" applyFont="1" applyBorder="1"/>
    <xf numFmtId="49" fontId="1" fillId="2" borderId="24" xfId="0" applyNumberFormat="1" applyFont="1" applyFill="1" applyBorder="1" applyAlignment="1">
      <alignment horizontal="left"/>
    </xf>
    <xf numFmtId="49" fontId="6" fillId="5" borderId="26" xfId="0" applyNumberFormat="1" applyFont="1" applyFill="1" applyBorder="1" applyAlignment="1">
      <alignment horizontal="left"/>
    </xf>
    <xf numFmtId="1" fontId="6" fillId="5" borderId="27" xfId="0" applyNumberFormat="1" applyFont="1" applyFill="1" applyBorder="1" applyAlignment="1">
      <alignment vertical="center"/>
    </xf>
    <xf numFmtId="49" fontId="15" fillId="7" borderId="31" xfId="0" applyNumberFormat="1" applyFont="1" applyFill="1" applyBorder="1"/>
    <xf numFmtId="168" fontId="15" fillId="7" borderId="31" xfId="0" applyNumberFormat="1" applyFont="1" applyFill="1" applyBorder="1"/>
    <xf numFmtId="0" fontId="1" fillId="0" borderId="63" xfId="0" applyFont="1" applyBorder="1"/>
    <xf numFmtId="0" fontId="1" fillId="0" borderId="64" xfId="0" applyFont="1" applyBorder="1"/>
    <xf numFmtId="0" fontId="1" fillId="0" borderId="65" xfId="0" applyFont="1" applyBorder="1"/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2" borderId="62" xfId="0" applyFont="1" applyFill="1" applyBorder="1" applyAlignment="1">
      <alignment horizontal="center" wrapText="1"/>
    </xf>
    <xf numFmtId="49" fontId="13" fillId="0" borderId="66" xfId="0" applyNumberFormat="1" applyFont="1" applyBorder="1"/>
    <xf numFmtId="1" fontId="12" fillId="2" borderId="37" xfId="0" applyNumberFormat="1" applyFont="1" applyFill="1" applyBorder="1"/>
    <xf numFmtId="49" fontId="12" fillId="2" borderId="21" xfId="0" applyNumberFormat="1" applyFont="1" applyFill="1" applyBorder="1"/>
    <xf numFmtId="1" fontId="12" fillId="2" borderId="22" xfId="0" applyNumberFormat="1" applyFont="1" applyFill="1" applyBorder="1"/>
    <xf numFmtId="49" fontId="12" fillId="2" borderId="36" xfId="0" applyNumberFormat="1" applyFont="1" applyFill="1" applyBorder="1"/>
    <xf numFmtId="0" fontId="12" fillId="2" borderId="37" xfId="0" applyNumberFormat="1" applyFont="1" applyFill="1" applyBorder="1"/>
    <xf numFmtId="49" fontId="12" fillId="2" borderId="24" xfId="0" applyNumberFormat="1" applyFont="1" applyFill="1" applyBorder="1"/>
    <xf numFmtId="1" fontId="12" fillId="2" borderId="25" xfId="0" applyNumberFormat="1" applyFont="1" applyFill="1" applyBorder="1"/>
    <xf numFmtId="49" fontId="12" fillId="2" borderId="38" xfId="0" applyNumberFormat="1" applyFont="1" applyFill="1" applyBorder="1"/>
    <xf numFmtId="1" fontId="12" fillId="2" borderId="38" xfId="0" applyNumberFormat="1" applyFont="1" applyFill="1" applyBorder="1"/>
    <xf numFmtId="0" fontId="13" fillId="2" borderId="26" xfId="0" applyFont="1" applyFill="1" applyBorder="1"/>
    <xf numFmtId="0" fontId="13" fillId="2" borderId="27" xfId="0" applyFont="1" applyFill="1" applyBorder="1"/>
    <xf numFmtId="49" fontId="12" fillId="7" borderId="31" xfId="0" applyNumberFormat="1" applyFont="1" applyFill="1" applyBorder="1"/>
    <xf numFmtId="1" fontId="12" fillId="7" borderId="31" xfId="0" applyNumberFormat="1" applyFont="1" applyFill="1" applyBorder="1"/>
    <xf numFmtId="49" fontId="12" fillId="7" borderId="28" xfId="0" applyNumberFormat="1" applyFont="1" applyFill="1" applyBorder="1"/>
    <xf numFmtId="1" fontId="12" fillId="7" borderId="29" xfId="0" applyNumberFormat="1" applyFont="1" applyFill="1" applyBorder="1"/>
    <xf numFmtId="0" fontId="0" fillId="0" borderId="67" xfId="0" applyBorder="1"/>
    <xf numFmtId="1" fontId="0" fillId="2" borderId="68" xfId="0" applyNumberFormat="1" applyFill="1" applyBorder="1"/>
    <xf numFmtId="0" fontId="0" fillId="0" borderId="68" xfId="0" applyBorder="1"/>
    <xf numFmtId="0" fontId="0" fillId="0" borderId="69" xfId="0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" fontId="0" fillId="0" borderId="0" xfId="0" applyNumberFormat="1"/>
    <xf numFmtId="1" fontId="12" fillId="6" borderId="8" xfId="0" applyNumberFormat="1" applyFont="1" applyFill="1" applyBorder="1" applyAlignment="1">
      <alignment vertical="center"/>
    </xf>
    <xf numFmtId="49" fontId="17" fillId="2" borderId="1" xfId="0" applyNumberFormat="1" applyFont="1" applyFill="1" applyBorder="1"/>
    <xf numFmtId="1" fontId="14" fillId="6" borderId="8" xfId="0" applyNumberFormat="1" applyFont="1" applyFill="1" applyBorder="1" applyAlignment="1">
      <alignment horizontal="left" vertical="center"/>
    </xf>
    <xf numFmtId="1" fontId="6" fillId="5" borderId="27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left" vertical="center" wrapText="1"/>
    </xf>
    <xf numFmtId="3" fontId="13" fillId="2" borderId="49" xfId="0" applyNumberFormat="1" applyFont="1" applyFill="1" applyBorder="1" applyAlignment="1">
      <alignment horizontal="left" vertical="center" wrapText="1"/>
    </xf>
    <xf numFmtId="49" fontId="13" fillId="2" borderId="52" xfId="0" applyNumberFormat="1" applyFont="1" applyFill="1" applyBorder="1" applyAlignment="1">
      <alignment horizontal="left" vertical="center" wrapText="1"/>
    </xf>
    <xf numFmtId="164" fontId="13" fillId="2" borderId="49" xfId="0" applyNumberFormat="1" applyFont="1" applyFill="1" applyBorder="1" applyAlignment="1">
      <alignment horizontal="left" vertical="center" wrapText="1"/>
    </xf>
    <xf numFmtId="49" fontId="12" fillId="2" borderId="24" xfId="0" applyNumberFormat="1" applyFont="1" applyFill="1" applyBorder="1" applyAlignment="1">
      <alignment horizontal="left" vertical="center" wrapText="1"/>
    </xf>
    <xf numFmtId="3" fontId="13" fillId="2" borderId="5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13" fillId="2" borderId="51" xfId="0" applyNumberFormat="1" applyFont="1" applyFill="1" applyBorder="1" applyAlignment="1">
      <alignment horizontal="left" vertical="center" wrapText="1"/>
    </xf>
    <xf numFmtId="0" fontId="13" fillId="2" borderId="52" xfId="0" applyFont="1" applyFill="1" applyBorder="1" applyAlignment="1">
      <alignment horizontal="left" vertical="center" wrapText="1"/>
    </xf>
    <xf numFmtId="49" fontId="12" fillId="2" borderId="26" xfId="0" applyNumberFormat="1" applyFont="1" applyFill="1" applyBorder="1" applyAlignment="1">
      <alignment horizontal="left" vertical="center" wrapText="1"/>
    </xf>
    <xf numFmtId="3" fontId="12" fillId="2" borderId="53" xfId="0" applyNumberFormat="1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 wrapText="1"/>
    </xf>
    <xf numFmtId="1" fontId="13" fillId="2" borderId="53" xfId="0" applyNumberFormat="1" applyFont="1" applyFill="1" applyBorder="1" applyAlignment="1">
      <alignment horizontal="left" vertical="center" wrapText="1"/>
    </xf>
    <xf numFmtId="49" fontId="12" fillId="7" borderId="36" xfId="0" applyNumberFormat="1" applyFont="1" applyFill="1" applyBorder="1" applyAlignment="1">
      <alignment horizontal="left" vertical="center"/>
    </xf>
    <xf numFmtId="168" fontId="12" fillId="7" borderId="55" xfId="0" applyNumberFormat="1" applyFont="1" applyFill="1" applyBorder="1" applyAlignment="1">
      <alignment horizontal="left" vertical="center"/>
    </xf>
    <xf numFmtId="49" fontId="12" fillId="7" borderId="56" xfId="0" applyNumberFormat="1" applyFont="1" applyFill="1" applyBorder="1" applyAlignment="1">
      <alignment horizontal="left" vertical="center"/>
    </xf>
    <xf numFmtId="168" fontId="12" fillId="7" borderId="57" xfId="0" applyNumberFormat="1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49" fontId="6" fillId="2" borderId="21" xfId="0" applyNumberFormat="1" applyFont="1" applyFill="1" applyBorder="1" applyAlignment="1">
      <alignment horizontal="left" vertical="center"/>
    </xf>
    <xf numFmtId="168" fontId="1" fillId="2" borderId="22" xfId="0" applyNumberFormat="1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1" fontId="1" fillId="2" borderId="36" xfId="0" applyNumberFormat="1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>
      <alignment horizontal="left" vertical="center"/>
    </xf>
    <xf numFmtId="168" fontId="1" fillId="2" borderId="25" xfId="0" applyNumberFormat="1" applyFont="1" applyFill="1" applyBorder="1" applyAlignment="1">
      <alignment horizontal="left" vertical="center"/>
    </xf>
    <xf numFmtId="1" fontId="1" fillId="2" borderId="25" xfId="0" applyNumberFormat="1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168" fontId="1" fillId="2" borderId="27" xfId="0" applyNumberFormat="1" applyFont="1" applyFill="1" applyBorder="1" applyAlignment="1">
      <alignment horizontal="left" vertical="center"/>
    </xf>
    <xf numFmtId="49" fontId="6" fillId="5" borderId="26" xfId="0" applyNumberFormat="1" applyFont="1" applyFill="1" applyBorder="1" applyAlignment="1">
      <alignment horizontal="left" vertical="center"/>
    </xf>
    <xf numFmtId="49" fontId="15" fillId="7" borderId="31" xfId="0" applyNumberFormat="1" applyFont="1" applyFill="1" applyBorder="1" applyAlignment="1">
      <alignment horizontal="left" vertical="center"/>
    </xf>
    <xf numFmtId="168" fontId="15" fillId="7" borderId="31" xfId="0" applyNumberFormat="1" applyFont="1" applyFill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168" fontId="0" fillId="0" borderId="0" xfId="0" applyNumberFormat="1" applyAlignment="1">
      <alignment horizontal="left" vertical="center"/>
    </xf>
    <xf numFmtId="49" fontId="13" fillId="0" borderId="66" xfId="0" applyNumberFormat="1" applyFont="1" applyBorder="1" applyAlignment="1">
      <alignment horizontal="left" vertical="center"/>
    </xf>
    <xf numFmtId="1" fontId="12" fillId="2" borderId="37" xfId="0" applyNumberFormat="1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left" vertical="center"/>
    </xf>
    <xf numFmtId="1" fontId="12" fillId="2" borderId="22" xfId="0" applyNumberFormat="1" applyFont="1" applyFill="1" applyBorder="1" applyAlignment="1">
      <alignment horizontal="left" vertical="center"/>
    </xf>
    <xf numFmtId="49" fontId="12" fillId="2" borderId="36" xfId="0" applyNumberFormat="1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49" fontId="12" fillId="2" borderId="24" xfId="0" applyNumberFormat="1" applyFont="1" applyFill="1" applyBorder="1" applyAlignment="1">
      <alignment horizontal="left" vertical="center"/>
    </xf>
    <xf numFmtId="1" fontId="12" fillId="2" borderId="25" xfId="0" applyNumberFormat="1" applyFont="1" applyFill="1" applyBorder="1" applyAlignment="1">
      <alignment horizontal="left" vertical="center"/>
    </xf>
    <xf numFmtId="49" fontId="12" fillId="2" borderId="38" xfId="0" applyNumberFormat="1" applyFont="1" applyFill="1" applyBorder="1" applyAlignment="1">
      <alignment horizontal="left" vertical="center"/>
    </xf>
    <xf numFmtId="1" fontId="12" fillId="2" borderId="38" xfId="0" applyNumberFormat="1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9" fontId="12" fillId="7" borderId="31" xfId="0" applyNumberFormat="1" applyFont="1" applyFill="1" applyBorder="1" applyAlignment="1">
      <alignment horizontal="left" vertical="center"/>
    </xf>
    <xf numFmtId="1" fontId="12" fillId="7" borderId="31" xfId="0" applyNumberFormat="1" applyFont="1" applyFill="1" applyBorder="1" applyAlignment="1">
      <alignment horizontal="left" vertical="center"/>
    </xf>
    <xf numFmtId="49" fontId="12" fillId="7" borderId="28" xfId="0" applyNumberFormat="1" applyFont="1" applyFill="1" applyBorder="1" applyAlignment="1">
      <alignment horizontal="left" vertical="center"/>
    </xf>
    <xf numFmtId="1" fontId="12" fillId="7" borderId="29" xfId="0" applyNumberFormat="1" applyFont="1" applyFill="1" applyBorder="1" applyAlignment="1">
      <alignment horizontal="left" vertical="center"/>
    </xf>
    <xf numFmtId="49" fontId="4" fillId="5" borderId="8" xfId="0" applyNumberFormat="1" applyFont="1" applyFill="1" applyBorder="1" applyAlignment="1">
      <alignment horizontal="left" vertical="center"/>
    </xf>
    <xf numFmtId="49" fontId="6" fillId="5" borderId="8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/>
    </xf>
    <xf numFmtId="165" fontId="6" fillId="2" borderId="8" xfId="0" applyNumberFormat="1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/>
    </xf>
    <xf numFmtId="165" fontId="6" fillId="6" borderId="8" xfId="0" applyNumberFormat="1" applyFont="1" applyFill="1" applyBorder="1" applyAlignment="1">
      <alignment horizontal="left" vertical="center"/>
    </xf>
    <xf numFmtId="1" fontId="6" fillId="5" borderId="25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1" fillId="2" borderId="14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165" fontId="1" fillId="2" borderId="15" xfId="0" applyNumberFormat="1" applyFont="1" applyFill="1" applyBorder="1" applyAlignment="1">
      <alignment horizontal="left" vertical="center"/>
    </xf>
    <xf numFmtId="164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165" fontId="1" fillId="2" borderId="18" xfId="0" applyNumberFormat="1" applyFont="1" applyFill="1" applyBorder="1" applyAlignment="1">
      <alignment horizontal="left" vertical="center"/>
    </xf>
    <xf numFmtId="164" fontId="1" fillId="2" borderId="18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167" fontId="9" fillId="0" borderId="4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168" fontId="5" fillId="2" borderId="25" xfId="0" applyNumberFormat="1" applyFont="1" applyFill="1" applyBorder="1" applyAlignment="1">
      <alignment horizontal="left" vertical="center"/>
    </xf>
    <xf numFmtId="49" fontId="6" fillId="5" borderId="24" xfId="0" applyNumberFormat="1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1" fontId="0" fillId="2" borderId="25" xfId="0" applyNumberFormat="1" applyFill="1" applyBorder="1" applyAlignment="1">
      <alignment horizontal="left" vertical="center"/>
    </xf>
    <xf numFmtId="1" fontId="1" fillId="2" borderId="27" xfId="0" applyNumberFormat="1" applyFont="1" applyFill="1" applyBorder="1" applyAlignment="1">
      <alignment horizontal="left" vertical="center"/>
    </xf>
    <xf numFmtId="49" fontId="9" fillId="7" borderId="31" xfId="0" applyNumberFormat="1" applyFont="1" applyFill="1" applyBorder="1" applyAlignment="1">
      <alignment horizontal="left" vertical="center"/>
    </xf>
    <xf numFmtId="168" fontId="9" fillId="7" borderId="3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left" vertical="center"/>
    </xf>
    <xf numFmtId="166" fontId="9" fillId="2" borderId="22" xfId="0" applyNumberFormat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9" fillId="2" borderId="24" xfId="0" applyNumberFormat="1" applyFont="1" applyFill="1" applyBorder="1" applyAlignment="1">
      <alignment horizontal="left" vertical="center"/>
    </xf>
    <xf numFmtId="167" fontId="9" fillId="2" borderId="25" xfId="0" applyNumberFormat="1" applyFont="1" applyFill="1" applyBorder="1" applyAlignment="1">
      <alignment horizontal="left" vertical="center"/>
    </xf>
    <xf numFmtId="49" fontId="9" fillId="2" borderId="26" xfId="0" applyNumberFormat="1" applyFont="1" applyFill="1" applyBorder="1" applyAlignment="1">
      <alignment horizontal="left" vertical="center"/>
    </xf>
    <xf numFmtId="167" fontId="9" fillId="2" borderId="27" xfId="0" applyNumberFormat="1" applyFont="1" applyFill="1" applyBorder="1" applyAlignment="1">
      <alignment horizontal="left" vertical="center"/>
    </xf>
    <xf numFmtId="49" fontId="9" fillId="0" borderId="28" xfId="0" applyNumberFormat="1" applyFont="1" applyFill="1" applyBorder="1" applyAlignment="1">
      <alignment horizontal="left" vertical="center"/>
    </xf>
    <xf numFmtId="167" fontId="9" fillId="0" borderId="29" xfId="0" applyNumberFormat="1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/>
    </xf>
    <xf numFmtId="0" fontId="19" fillId="9" borderId="4" xfId="0" applyFont="1" applyFill="1" applyBorder="1" applyAlignment="1">
      <alignment horizontal="center"/>
    </xf>
    <xf numFmtId="0" fontId="22" fillId="0" borderId="4" xfId="0" applyFont="1" applyBorder="1"/>
    <xf numFmtId="0" fontId="26" fillId="0" borderId="4" xfId="0" applyFont="1" applyBorder="1"/>
    <xf numFmtId="0" fontId="26" fillId="9" borderId="4" xfId="0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NumberFormat="1" applyFont="1"/>
    <xf numFmtId="0" fontId="13" fillId="0" borderId="0" xfId="0" applyFont="1"/>
    <xf numFmtId="168" fontId="13" fillId="0" borderId="0" xfId="0" applyNumberFormat="1" applyFont="1"/>
    <xf numFmtId="0" fontId="0" fillId="8" borderId="73" xfId="0" applyFill="1" applyBorder="1"/>
    <xf numFmtId="0" fontId="0" fillId="8" borderId="73" xfId="0" applyFill="1" applyBorder="1" applyAlignment="1">
      <alignment horizontal="center"/>
    </xf>
    <xf numFmtId="3" fontId="26" fillId="9" borderId="72" xfId="0" applyNumberFormat="1" applyFont="1" applyFill="1" applyBorder="1" applyAlignment="1">
      <alignment wrapText="1"/>
    </xf>
    <xf numFmtId="49" fontId="26" fillId="9" borderId="72" xfId="0" applyNumberFormat="1" applyFont="1" applyFill="1" applyBorder="1" applyAlignment="1">
      <alignment horizontal="left" wrapText="1"/>
    </xf>
    <xf numFmtId="164" fontId="27" fillId="9" borderId="72" xfId="0" applyNumberFormat="1" applyFont="1" applyFill="1" applyBorder="1" applyAlignment="1">
      <alignment horizontal="center" wrapText="1"/>
    </xf>
    <xf numFmtId="0" fontId="26" fillId="0" borderId="72" xfId="0" applyFont="1" applyBorder="1"/>
    <xf numFmtId="1" fontId="26" fillId="9" borderId="72" xfId="0" applyNumberFormat="1" applyFont="1" applyFill="1" applyBorder="1" applyAlignment="1">
      <alignment horizontal="center" wrapText="1"/>
    </xf>
    <xf numFmtId="49" fontId="26" fillId="9" borderId="72" xfId="0" applyNumberFormat="1" applyFont="1" applyFill="1" applyBorder="1" applyAlignment="1">
      <alignment wrapText="1"/>
    </xf>
    <xf numFmtId="0" fontId="26" fillId="9" borderId="72" xfId="0" applyFont="1" applyFill="1" applyBorder="1" applyAlignment="1">
      <alignment horizontal="left" wrapText="1"/>
    </xf>
    <xf numFmtId="3" fontId="28" fillId="9" borderId="72" xfId="0" applyNumberFormat="1" applyFont="1" applyFill="1" applyBorder="1" applyAlignment="1">
      <alignment wrapText="1"/>
    </xf>
    <xf numFmtId="1" fontId="26" fillId="9" borderId="72" xfId="0" applyNumberFormat="1" applyFont="1" applyFill="1" applyBorder="1" applyAlignment="1">
      <alignment horizontal="right" vertical="center"/>
    </xf>
    <xf numFmtId="1" fontId="27" fillId="12" borderId="72" xfId="0" applyNumberFormat="1" applyFont="1" applyFill="1" applyBorder="1" applyAlignment="1">
      <alignment horizontal="center" vertical="center"/>
    </xf>
    <xf numFmtId="1" fontId="28" fillId="0" borderId="72" xfId="0" applyNumberFormat="1" applyFont="1" applyFill="1" applyBorder="1"/>
    <xf numFmtId="1" fontId="28" fillId="9" borderId="72" xfId="0" applyNumberFormat="1" applyFont="1" applyFill="1" applyBorder="1" applyAlignment="1">
      <alignment horizontal="center"/>
    </xf>
    <xf numFmtId="49" fontId="28" fillId="9" borderId="72" xfId="0" applyNumberFormat="1" applyFont="1" applyFill="1" applyBorder="1"/>
    <xf numFmtId="0" fontId="0" fillId="0" borderId="4" xfId="0" applyNumberFormat="1" applyBorder="1"/>
    <xf numFmtId="0" fontId="0" fillId="0" borderId="4" xfId="0" applyBorder="1"/>
    <xf numFmtId="0" fontId="22" fillId="0" borderId="77" xfId="0" applyFont="1" applyBorder="1" applyAlignment="1">
      <alignment horizontal="center"/>
    </xf>
    <xf numFmtId="0" fontId="22" fillId="0" borderId="78" xfId="0" applyFont="1" applyBorder="1"/>
    <xf numFmtId="0" fontId="26" fillId="0" borderId="77" xfId="0" applyFont="1" applyBorder="1" applyAlignment="1">
      <alignment horizontal="center"/>
    </xf>
    <xf numFmtId="0" fontId="26" fillId="0" borderId="78" xfId="0" applyFont="1" applyBorder="1"/>
    <xf numFmtId="0" fontId="26" fillId="9" borderId="78" xfId="0" applyFont="1" applyFill="1" applyBorder="1" applyAlignment="1">
      <alignment horizontal="center" wrapText="1"/>
    </xf>
    <xf numFmtId="0" fontId="26" fillId="9" borderId="77" xfId="0" applyFont="1" applyFill="1" applyBorder="1" applyAlignment="1">
      <alignment horizontal="center" wrapText="1"/>
    </xf>
    <xf numFmtId="0" fontId="21" fillId="9" borderId="75" xfId="0" applyFont="1" applyFill="1" applyBorder="1" applyAlignment="1">
      <alignment horizontal="center"/>
    </xf>
    <xf numFmtId="0" fontId="22" fillId="9" borderId="75" xfId="0" applyFont="1" applyFill="1" applyBorder="1"/>
    <xf numFmtId="0" fontId="22" fillId="9" borderId="75" xfId="0" applyFont="1" applyFill="1" applyBorder="1" applyAlignment="1">
      <alignment horizontal="center"/>
    </xf>
    <xf numFmtId="0" fontId="19" fillId="9" borderId="78" xfId="0" applyFont="1" applyFill="1" applyBorder="1" applyAlignment="1">
      <alignment horizontal="left"/>
    </xf>
    <xf numFmtId="0" fontId="19" fillId="9" borderId="77" xfId="0" applyFont="1" applyFill="1" applyBorder="1" applyAlignment="1">
      <alignment horizontal="center"/>
    </xf>
    <xf numFmtId="49" fontId="21" fillId="9" borderId="70" xfId="0" applyNumberFormat="1" applyFont="1" applyFill="1" applyBorder="1" applyAlignment="1">
      <alignment horizontal="center"/>
    </xf>
    <xf numFmtId="49" fontId="21" fillId="9" borderId="79" xfId="0" applyNumberFormat="1" applyFont="1" applyFill="1" applyBorder="1" applyAlignment="1">
      <alignment horizontal="center"/>
    </xf>
    <xf numFmtId="49" fontId="21" fillId="9" borderId="80" xfId="0" applyNumberFormat="1" applyFont="1" applyFill="1" applyBorder="1" applyAlignment="1">
      <alignment horizontal="center"/>
    </xf>
    <xf numFmtId="0" fontId="14" fillId="0" borderId="0" xfId="0" applyFont="1"/>
    <xf numFmtId="49" fontId="28" fillId="9" borderId="72" xfId="0" applyNumberFormat="1" applyFont="1" applyFill="1" applyBorder="1" applyAlignment="1">
      <alignment vertical="center" wrapText="1"/>
    </xf>
    <xf numFmtId="49" fontId="31" fillId="11" borderId="72" xfId="0" applyNumberFormat="1" applyFont="1" applyFill="1" applyBorder="1" applyAlignment="1">
      <alignment horizontal="center" vertical="center"/>
    </xf>
    <xf numFmtId="168" fontId="31" fillId="11" borderId="72" xfId="0" applyNumberFormat="1" applyFont="1" applyFill="1" applyBorder="1" applyAlignment="1">
      <alignment horizontal="center" vertical="center"/>
    </xf>
    <xf numFmtId="49" fontId="28" fillId="11" borderId="72" xfId="0" applyNumberFormat="1" applyFont="1" applyFill="1" applyBorder="1" applyAlignment="1">
      <alignment horizontal="center" vertical="center"/>
    </xf>
    <xf numFmtId="1" fontId="28" fillId="11" borderId="72" xfId="0" applyNumberFormat="1" applyFont="1" applyFill="1" applyBorder="1" applyAlignment="1">
      <alignment horizontal="center" vertical="center"/>
    </xf>
    <xf numFmtId="168" fontId="24" fillId="11" borderId="7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6" fillId="9" borderId="72" xfId="0" applyFont="1" applyFill="1" applyBorder="1" applyAlignment="1">
      <alignment horizontal="left" vertical="center"/>
    </xf>
    <xf numFmtId="49" fontId="26" fillId="0" borderId="72" xfId="0" applyNumberFormat="1" applyFont="1" applyBorder="1" applyAlignment="1">
      <alignment vertical="center"/>
    </xf>
    <xf numFmtId="49" fontId="28" fillId="9" borderId="72" xfId="0" applyNumberFormat="1" applyFont="1" applyFill="1" applyBorder="1" applyAlignment="1">
      <alignment vertical="center"/>
    </xf>
    <xf numFmtId="49" fontId="31" fillId="9" borderId="72" xfId="0" applyNumberFormat="1" applyFont="1" applyFill="1" applyBorder="1" applyAlignment="1">
      <alignment vertical="center"/>
    </xf>
    <xf numFmtId="49" fontId="27" fillId="12" borderId="72" xfId="0" applyNumberFormat="1" applyFont="1" applyFill="1" applyBorder="1" applyAlignment="1">
      <alignment horizontal="center" vertical="center"/>
    </xf>
    <xf numFmtId="49" fontId="26" fillId="9" borderId="75" xfId="0" applyNumberFormat="1" applyFont="1" applyFill="1" applyBorder="1" applyAlignment="1">
      <alignment horizontal="left" vertical="center"/>
    </xf>
    <xf numFmtId="1" fontId="26" fillId="9" borderId="75" xfId="0" applyNumberFormat="1" applyFont="1" applyFill="1" applyBorder="1" applyAlignment="1">
      <alignment horizontal="right" vertical="center"/>
    </xf>
    <xf numFmtId="49" fontId="26" fillId="9" borderId="75" xfId="0" applyNumberFormat="1" applyFont="1" applyFill="1" applyBorder="1" applyAlignment="1">
      <alignment horizontal="left"/>
    </xf>
    <xf numFmtId="1" fontId="26" fillId="9" borderId="75" xfId="0" applyNumberFormat="1" applyFont="1" applyFill="1" applyBorder="1" applyAlignment="1">
      <alignment horizontal="center"/>
    </xf>
    <xf numFmtId="49" fontId="25" fillId="9" borderId="71" xfId="0" applyNumberFormat="1" applyFont="1" applyFill="1" applyBorder="1" applyAlignment="1">
      <alignment horizontal="center"/>
    </xf>
    <xf numFmtId="1" fontId="23" fillId="9" borderId="81" xfId="0" applyNumberFormat="1" applyFont="1" applyFill="1" applyBorder="1"/>
    <xf numFmtId="0" fontId="27" fillId="9" borderId="81" xfId="0" applyFont="1" applyFill="1" applyBorder="1" applyAlignment="1">
      <alignment horizontal="center"/>
    </xf>
    <xf numFmtId="1" fontId="26" fillId="9" borderId="8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49" fontId="4" fillId="3" borderId="32" xfId="0" applyNumberFormat="1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49" fontId="4" fillId="3" borderId="28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9" fontId="4" fillId="3" borderId="32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49" fontId="1" fillId="2" borderId="3" xfId="0" applyNumberFormat="1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49" fontId="1" fillId="3" borderId="28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wrapText="1"/>
    </xf>
    <xf numFmtId="0" fontId="10" fillId="2" borderId="40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0" fillId="0" borderId="46" xfId="0" applyBorder="1"/>
    <xf numFmtId="49" fontId="1" fillId="3" borderId="47" xfId="0" applyNumberFormat="1" applyFont="1" applyFill="1" applyBorder="1" applyAlignment="1">
      <alignment horizontal="center" vertical="center"/>
    </xf>
    <xf numFmtId="0" fontId="0" fillId="0" borderId="48" xfId="0" applyBorder="1"/>
    <xf numFmtId="49" fontId="1" fillId="3" borderId="32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left" vertical="center"/>
    </xf>
    <xf numFmtId="49" fontId="1" fillId="3" borderId="3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1" fillId="3" borderId="47" xfId="0" applyNumberFormat="1" applyFont="1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49" fontId="20" fillId="9" borderId="4" xfId="0" applyNumberFormat="1" applyFont="1" applyFill="1" applyBorder="1" applyAlignment="1">
      <alignment horizontal="center"/>
    </xf>
    <xf numFmtId="49" fontId="23" fillId="9" borderId="76" xfId="0" applyNumberFormat="1" applyFont="1" applyFill="1" applyBorder="1" applyAlignment="1">
      <alignment horizontal="left" wrapText="1"/>
    </xf>
    <xf numFmtId="49" fontId="25" fillId="10" borderId="72" xfId="0" applyNumberFormat="1" applyFont="1" applyFill="1" applyBorder="1" applyAlignment="1">
      <alignment horizontal="center" vertical="center"/>
    </xf>
    <xf numFmtId="49" fontId="18" fillId="9" borderId="74" xfId="0" applyNumberFormat="1" applyFont="1" applyFill="1" applyBorder="1" applyAlignment="1">
      <alignment horizontal="center" wrapText="1"/>
    </xf>
    <xf numFmtId="49" fontId="20" fillId="9" borderId="78" xfId="0" applyNumberFormat="1" applyFont="1" applyFill="1" applyBorder="1" applyAlignment="1">
      <alignment horizontal="center"/>
    </xf>
    <xf numFmtId="49" fontId="20" fillId="9" borderId="77" xfId="0" applyNumberFormat="1" applyFont="1" applyFill="1" applyBorder="1" applyAlignment="1">
      <alignment horizontal="center"/>
    </xf>
    <xf numFmtId="49" fontId="25" fillId="9" borderId="76" xfId="0" applyNumberFormat="1" applyFont="1" applyFill="1" applyBorder="1" applyAlignment="1">
      <alignment horizontal="left" wrapText="1"/>
    </xf>
    <xf numFmtId="49" fontId="25" fillId="10" borderId="7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7DEE8"/>
      <rgbColor rgb="FFFF0000"/>
      <rgbColor rgb="FFF2F2F2"/>
      <rgbColor rgb="FFD8D8D8"/>
      <rgbColor rgb="FFBFBFBF"/>
      <rgbColor rgb="FFEEECE1"/>
      <rgbColor rgb="FF515151"/>
      <rgbColor rgb="FFBDC0BF"/>
      <rgbColor rgb="FFA5A5A5"/>
      <rgbColor rgb="FF3F3F3F"/>
      <rgbColor rgb="FFDBDBDB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4"/>
  <sheetViews>
    <sheetView showGridLines="0" topLeftCell="A32" zoomScale="146" zoomScaleNormal="146" workbookViewId="0">
      <selection activeCell="B48" sqref="B48"/>
    </sheetView>
  </sheetViews>
  <sheetFormatPr baseColWidth="10" defaultColWidth="10.83203125" defaultRowHeight="14" customHeight="1" x14ac:dyDescent="0.2"/>
  <cols>
    <col min="1" max="1" width="6.6640625" style="1" customWidth="1"/>
    <col min="2" max="2" width="49.6640625" style="1" customWidth="1"/>
    <col min="3" max="3" width="16.1640625" style="1" customWidth="1"/>
    <col min="4" max="4" width="37" style="1" customWidth="1"/>
    <col min="5" max="5" width="15" style="1" customWidth="1"/>
    <col min="6" max="6" width="14.1640625" style="1" customWidth="1"/>
    <col min="7" max="7" width="13.5" style="1" customWidth="1"/>
    <col min="8" max="8" width="10.83203125" style="1" customWidth="1"/>
    <col min="9" max="16384" width="10.83203125" style="1"/>
  </cols>
  <sheetData>
    <row r="2" spans="1:7" ht="20" customHeight="1" x14ac:dyDescent="0.3">
      <c r="A2" s="2"/>
      <c r="B2" s="146" t="s">
        <v>26</v>
      </c>
      <c r="C2" s="3"/>
      <c r="D2" s="3"/>
      <c r="E2" s="3"/>
      <c r="F2" s="3"/>
      <c r="G2" s="3"/>
    </row>
    <row r="3" spans="1:7" ht="37" customHeight="1" x14ac:dyDescent="0.25">
      <c r="A3" s="2"/>
      <c r="B3" s="4"/>
      <c r="C3" s="5"/>
      <c r="D3" s="5"/>
      <c r="E3" s="5"/>
      <c r="F3" s="3"/>
      <c r="G3" s="3"/>
    </row>
    <row r="4" spans="1:7" ht="33.75" customHeight="1" x14ac:dyDescent="0.3">
      <c r="A4" s="6"/>
      <c r="B4" s="334" t="s">
        <v>5</v>
      </c>
      <c r="C4" s="335"/>
      <c r="D4" s="335"/>
      <c r="E4" s="335"/>
      <c r="F4" s="7"/>
      <c r="G4" s="2"/>
    </row>
    <row r="5" spans="1:7" s="151" customFormat="1" ht="14.25" customHeight="1" x14ac:dyDescent="0.2">
      <c r="A5" s="226"/>
      <c r="B5" s="333"/>
      <c r="C5" s="333"/>
      <c r="D5" s="227"/>
      <c r="E5" s="227"/>
      <c r="F5" s="228"/>
      <c r="G5" s="226"/>
    </row>
    <row r="6" spans="1:7" s="151" customFormat="1" ht="18.75" hidden="1" customHeight="1" x14ac:dyDescent="0.2">
      <c r="A6" s="226"/>
      <c r="B6" s="229"/>
      <c r="C6" s="229"/>
      <c r="D6" s="230"/>
      <c r="E6" s="230"/>
      <c r="F6" s="231"/>
      <c r="G6" s="231"/>
    </row>
    <row r="7" spans="1:7" s="151" customFormat="1" ht="33" customHeight="1" x14ac:dyDescent="0.2">
      <c r="A7" s="232"/>
      <c r="B7" s="219" t="s">
        <v>6</v>
      </c>
      <c r="C7" s="220" t="s">
        <v>7</v>
      </c>
      <c r="D7" s="219" t="s">
        <v>8</v>
      </c>
      <c r="E7" s="220" t="s">
        <v>7</v>
      </c>
      <c r="F7" s="233"/>
      <c r="G7" s="226"/>
    </row>
    <row r="8" spans="1:7" s="151" customFormat="1" ht="15" customHeight="1" x14ac:dyDescent="0.2">
      <c r="A8" s="232"/>
      <c r="B8" s="234"/>
      <c r="C8" s="234"/>
      <c r="D8" s="235"/>
      <c r="E8" s="234"/>
      <c r="F8" s="233"/>
      <c r="G8" s="226"/>
    </row>
    <row r="9" spans="1:7" s="151" customFormat="1" ht="15" customHeight="1" x14ac:dyDescent="0.2">
      <c r="A9" s="232"/>
      <c r="B9" s="236" t="s">
        <v>9</v>
      </c>
      <c r="C9" s="237">
        <v>108.78</v>
      </c>
      <c r="D9" s="236" t="s">
        <v>10</v>
      </c>
      <c r="E9" s="238">
        <v>345</v>
      </c>
      <c r="F9" s="233"/>
      <c r="G9" s="226"/>
    </row>
    <row r="10" spans="1:7" s="151" customFormat="1" ht="15" customHeight="1" x14ac:dyDescent="0.2">
      <c r="A10" s="232"/>
      <c r="B10" s="236" t="s">
        <v>11</v>
      </c>
      <c r="C10" s="237">
        <v>110</v>
      </c>
      <c r="D10" s="236" t="s">
        <v>12</v>
      </c>
      <c r="E10" s="238"/>
      <c r="F10" s="233"/>
      <c r="G10" s="226"/>
    </row>
    <row r="11" spans="1:7" s="151" customFormat="1" ht="15" customHeight="1" x14ac:dyDescent="0.2">
      <c r="A11" s="232"/>
      <c r="B11" s="236" t="s">
        <v>13</v>
      </c>
      <c r="C11" s="237">
        <v>125.92</v>
      </c>
      <c r="D11" s="239"/>
      <c r="E11" s="238"/>
      <c r="F11" s="233"/>
      <c r="G11" s="226"/>
    </row>
    <row r="12" spans="1:7" s="151" customFormat="1" ht="15" customHeight="1" x14ac:dyDescent="0.2">
      <c r="A12" s="232"/>
      <c r="B12" s="236" t="s">
        <v>14</v>
      </c>
      <c r="C12" s="237">
        <v>28.66</v>
      </c>
      <c r="D12" s="239"/>
      <c r="E12" s="238"/>
      <c r="F12" s="233"/>
      <c r="G12" s="226"/>
    </row>
    <row r="13" spans="1:7" s="151" customFormat="1" ht="15" customHeight="1" x14ac:dyDescent="0.2">
      <c r="A13" s="226"/>
      <c r="B13" s="240"/>
      <c r="C13" s="241"/>
      <c r="D13" s="239"/>
      <c r="E13" s="238"/>
      <c r="F13" s="233"/>
      <c r="G13" s="226"/>
    </row>
    <row r="14" spans="1:7" s="151" customFormat="1" ht="20.25" customHeight="1" x14ac:dyDescent="0.2">
      <c r="A14" s="232"/>
      <c r="B14" s="242"/>
      <c r="C14" s="243"/>
      <c r="D14" s="242"/>
      <c r="E14" s="244"/>
      <c r="F14" s="233"/>
      <c r="G14" s="226"/>
    </row>
    <row r="15" spans="1:7" s="151" customFormat="1" ht="25.5" customHeight="1" x14ac:dyDescent="0.2">
      <c r="A15" s="232"/>
      <c r="B15" s="221" t="s">
        <v>15</v>
      </c>
      <c r="C15" s="222">
        <f>SUM(C9:C12)</f>
        <v>373.36</v>
      </c>
      <c r="D15" s="221" t="s">
        <v>16</v>
      </c>
      <c r="E15" s="223">
        <f>SUM(E8:E14)</f>
        <v>345</v>
      </c>
      <c r="F15" s="233"/>
      <c r="G15" s="226"/>
    </row>
    <row r="16" spans="1:7" s="151" customFormat="1" ht="25.5" customHeight="1" x14ac:dyDescent="0.2">
      <c r="A16" s="226"/>
      <c r="B16" s="230"/>
      <c r="C16" s="230"/>
      <c r="D16" s="245"/>
      <c r="E16" s="245"/>
      <c r="F16" s="231"/>
      <c r="G16" s="231"/>
    </row>
    <row r="17" spans="1:7" s="151" customFormat="1" ht="44.25" customHeight="1" x14ac:dyDescent="0.2">
      <c r="A17" s="232"/>
      <c r="B17" s="12" t="s">
        <v>17</v>
      </c>
      <c r="C17" s="224">
        <f>E15-C15</f>
        <v>-28.360000000000014</v>
      </c>
      <c r="D17" s="233"/>
      <c r="E17" s="226"/>
      <c r="F17" s="226"/>
      <c r="G17" s="226"/>
    </row>
    <row r="18" spans="1:7" s="151" customFormat="1" ht="13.5" customHeight="1" x14ac:dyDescent="0.2">
      <c r="A18" s="226"/>
      <c r="B18" s="245"/>
      <c r="C18" s="245"/>
      <c r="D18" s="246"/>
      <c r="E18" s="226"/>
      <c r="F18" s="226"/>
      <c r="G18" s="226"/>
    </row>
    <row r="19" spans="1:7" s="151" customFormat="1" ht="13.5" customHeight="1" x14ac:dyDescent="0.2">
      <c r="A19" s="226"/>
      <c r="B19" s="226"/>
      <c r="C19" s="226"/>
      <c r="D19" s="226"/>
      <c r="E19" s="226"/>
      <c r="F19" s="226"/>
      <c r="G19" s="226"/>
    </row>
    <row r="20" spans="1:7" s="151" customFormat="1" ht="13.5" customHeight="1" x14ac:dyDescent="0.2">
      <c r="A20" s="226"/>
      <c r="B20" s="226"/>
      <c r="C20" s="226"/>
      <c r="D20" s="226"/>
      <c r="E20" s="226"/>
      <c r="F20" s="226"/>
      <c r="G20" s="226"/>
    </row>
    <row r="21" spans="1:7" s="151" customFormat="1" ht="6" customHeight="1" x14ac:dyDescent="0.2">
      <c r="A21" s="247"/>
      <c r="B21" s="248"/>
      <c r="C21" s="249"/>
      <c r="D21" s="247"/>
      <c r="E21" s="247"/>
      <c r="F21" s="247"/>
      <c r="G21" s="247"/>
    </row>
    <row r="22" spans="1:7" s="151" customFormat="1" ht="18" customHeight="1" thickBot="1" x14ac:dyDescent="0.25">
      <c r="A22" s="247"/>
      <c r="B22" s="248"/>
      <c r="C22" s="249"/>
      <c r="D22" s="247"/>
      <c r="E22" s="247"/>
      <c r="F22" s="247"/>
      <c r="G22" s="247"/>
    </row>
    <row r="23" spans="1:7" s="151" customFormat="1" ht="14" customHeight="1" thickBot="1" x14ac:dyDescent="0.25">
      <c r="B23" s="336" t="s">
        <v>0</v>
      </c>
      <c r="C23" s="337"/>
      <c r="D23" s="338" t="s">
        <v>1</v>
      </c>
      <c r="E23" s="339"/>
    </row>
    <row r="24" spans="1:7" s="151" customFormat="1" ht="19" customHeight="1" x14ac:dyDescent="0.2">
      <c r="B24" s="184" t="s">
        <v>2</v>
      </c>
      <c r="C24" s="185"/>
      <c r="D24" s="186"/>
      <c r="E24" s="187"/>
    </row>
    <row r="25" spans="1:7" s="151" customFormat="1" ht="14" customHeight="1" x14ac:dyDescent="0.2">
      <c r="B25" s="250" t="s">
        <v>68</v>
      </c>
      <c r="C25" s="251">
        <v>333.56</v>
      </c>
      <c r="D25" s="250" t="s">
        <v>69</v>
      </c>
      <c r="E25" s="190">
        <v>341.14</v>
      </c>
    </row>
    <row r="26" spans="1:7" s="151" customFormat="1" ht="14" customHeight="1" x14ac:dyDescent="0.2">
      <c r="B26" s="250" t="s">
        <v>70</v>
      </c>
      <c r="C26" s="251">
        <v>-25.78</v>
      </c>
      <c r="D26" s="252" t="s">
        <v>36</v>
      </c>
      <c r="E26" s="225">
        <f>C17</f>
        <v>-28.360000000000014</v>
      </c>
    </row>
    <row r="27" spans="1:7" s="151" customFormat="1" ht="14" customHeight="1" x14ac:dyDescent="0.2">
      <c r="B27" s="253"/>
      <c r="C27" s="189">
        <v>-55</v>
      </c>
      <c r="D27" s="254"/>
      <c r="E27" s="255"/>
    </row>
    <row r="28" spans="1:7" s="151" customFormat="1" ht="14" customHeight="1" x14ac:dyDescent="0.2">
      <c r="B28" s="254" t="s">
        <v>71</v>
      </c>
      <c r="C28" s="189">
        <v>60</v>
      </c>
      <c r="D28" s="254"/>
      <c r="E28" s="255"/>
    </row>
    <row r="29" spans="1:7" s="151" customFormat="1" ht="14" customHeight="1" thickBot="1" x14ac:dyDescent="0.25">
      <c r="B29" s="191"/>
      <c r="C29" s="192"/>
      <c r="D29" s="191"/>
      <c r="E29" s="256"/>
    </row>
    <row r="30" spans="1:7" s="151" customFormat="1" ht="14" customHeight="1" thickBot="1" x14ac:dyDescent="0.25">
      <c r="B30" s="257" t="s">
        <v>3</v>
      </c>
      <c r="C30" s="258">
        <f>SUM(C25:C28)</f>
        <v>312.77999999999997</v>
      </c>
      <c r="D30" s="257" t="s">
        <v>4</v>
      </c>
      <c r="E30" s="258">
        <f>SUM(E24:E29)</f>
        <v>312.77999999999997</v>
      </c>
    </row>
    <row r="31" spans="1:7" s="151" customFormat="1" ht="14" customHeight="1" x14ac:dyDescent="0.2"/>
    <row r="32" spans="1:7" s="151" customFormat="1" ht="14" customHeight="1" x14ac:dyDescent="0.2"/>
    <row r="33" spans="1:7" s="151" customFormat="1" ht="14" customHeight="1" x14ac:dyDescent="0.2"/>
    <row r="34" spans="1:7" s="151" customFormat="1" ht="13.5" customHeight="1" x14ac:dyDescent="0.2">
      <c r="A34" s="226"/>
      <c r="B34" s="226"/>
      <c r="C34" s="226"/>
      <c r="D34" s="226"/>
      <c r="E34" s="226"/>
      <c r="F34" s="226"/>
      <c r="G34" s="226"/>
    </row>
    <row r="35" spans="1:7" s="151" customFormat="1" ht="20" customHeight="1" x14ac:dyDescent="0.2">
      <c r="A35" s="226"/>
      <c r="B35" s="259" t="s">
        <v>72</v>
      </c>
      <c r="C35" s="226"/>
      <c r="D35" s="226"/>
      <c r="E35" s="226"/>
      <c r="F35" s="226"/>
      <c r="G35" s="226"/>
    </row>
    <row r="36" spans="1:7" s="151" customFormat="1" ht="15" customHeight="1" x14ac:dyDescent="0.2">
      <c r="A36" s="226"/>
      <c r="B36" s="260"/>
      <c r="C36" s="260"/>
      <c r="D36" s="226"/>
      <c r="E36" s="226"/>
      <c r="F36" s="226"/>
      <c r="G36" s="226"/>
    </row>
    <row r="37" spans="1:7" s="151" customFormat="1" ht="17" customHeight="1" x14ac:dyDescent="0.2">
      <c r="A37" s="261"/>
      <c r="B37" s="262" t="s">
        <v>18</v>
      </c>
      <c r="C37" s="263">
        <v>108.78</v>
      </c>
      <c r="D37" s="264"/>
      <c r="E37" s="226"/>
      <c r="F37" s="226"/>
      <c r="G37" s="226"/>
    </row>
    <row r="38" spans="1:7" s="151" customFormat="1" ht="17" customHeight="1" x14ac:dyDescent="0.2">
      <c r="A38" s="261"/>
      <c r="B38" s="265" t="s">
        <v>19</v>
      </c>
      <c r="C38" s="266">
        <v>28.66</v>
      </c>
      <c r="D38" s="264"/>
      <c r="E38" s="226"/>
      <c r="F38" s="226"/>
      <c r="G38" s="226"/>
    </row>
    <row r="39" spans="1:7" s="151" customFormat="1" ht="17" customHeight="1" x14ac:dyDescent="0.2">
      <c r="A39" s="261"/>
      <c r="B39" s="265" t="s">
        <v>20</v>
      </c>
      <c r="C39" s="266">
        <v>90</v>
      </c>
      <c r="D39" s="264"/>
      <c r="E39" s="226"/>
      <c r="F39" s="226"/>
      <c r="G39" s="226"/>
    </row>
    <row r="40" spans="1:7" s="151" customFormat="1" ht="17" customHeight="1" x14ac:dyDescent="0.2">
      <c r="A40" s="261"/>
      <c r="B40" s="265" t="s">
        <v>21</v>
      </c>
      <c r="C40" s="266">
        <v>20</v>
      </c>
      <c r="D40" s="264"/>
      <c r="E40" s="226"/>
      <c r="F40" s="226"/>
      <c r="G40" s="226"/>
    </row>
    <row r="41" spans="1:7" s="151" customFormat="1" ht="17" customHeight="1" x14ac:dyDescent="0.2">
      <c r="A41" s="261"/>
      <c r="B41" s="265" t="s">
        <v>22</v>
      </c>
      <c r="C41" s="266">
        <v>19.989999999999998</v>
      </c>
      <c r="D41" s="264"/>
      <c r="E41" s="226"/>
      <c r="F41" s="226"/>
      <c r="G41" s="226"/>
    </row>
    <row r="42" spans="1:7" s="151" customFormat="1" ht="17" customHeight="1" x14ac:dyDescent="0.2">
      <c r="A42" s="261"/>
      <c r="B42" s="265" t="s">
        <v>23</v>
      </c>
      <c r="C42" s="266">
        <v>80.150000000000006</v>
      </c>
      <c r="D42" s="264"/>
      <c r="E42" s="226"/>
      <c r="F42" s="226"/>
      <c r="G42" s="226"/>
    </row>
    <row r="43" spans="1:7" s="151" customFormat="1" ht="18" customHeight="1" x14ac:dyDescent="0.2">
      <c r="A43" s="261"/>
      <c r="B43" s="267" t="s">
        <v>24</v>
      </c>
      <c r="C43" s="268">
        <v>25.78</v>
      </c>
      <c r="D43" s="264"/>
      <c r="E43" s="226"/>
      <c r="F43" s="226"/>
      <c r="G43" s="226"/>
    </row>
    <row r="44" spans="1:7" s="151" customFormat="1" ht="18" customHeight="1" thickBot="1" x14ac:dyDescent="0.25">
      <c r="A44" s="261"/>
      <c r="B44" s="269" t="s">
        <v>25</v>
      </c>
      <c r="C44" s="270">
        <f>SUM(C37:C43)</f>
        <v>373.36</v>
      </c>
      <c r="D44" s="264"/>
      <c r="E44" s="226"/>
      <c r="F44" s="226"/>
      <c r="G44" s="226"/>
    </row>
  </sheetData>
  <mergeCells count="4">
    <mergeCell ref="B5:C5"/>
    <mergeCell ref="B4:E4"/>
    <mergeCell ref="B23:C23"/>
    <mergeCell ref="D23:E23"/>
  </mergeCells>
  <conditionalFormatting sqref="B21:B22 B37:C37 B38:B44">
    <cfRule type="cellIs" dxfId="4" priority="2" stopIfTrue="1" operator="lessThan">
      <formula>0</formula>
    </cfRule>
  </conditionalFormatting>
  <conditionalFormatting sqref="B30:E30">
    <cfRule type="cellIs" dxfId="3" priority="1" stopIfTrue="1" operator="lessThan">
      <formula>0</formula>
    </cfRule>
  </conditionalFormatting>
  <pageMargins left="0.70866099999999999" right="0.70866099999999999" top="0.748031" bottom="0.748031" header="0.31496099999999999" footer="0.31496099999999999"/>
  <pageSetup orientation="portrait"/>
  <headerFooter>
    <oddFooter>&amp;C&amp;"Calibri,Regular"&amp;11&amp;K000000Compte de résultat 
2017-2018
&amp;R&amp;"Calibri,Regular"&amp;11&amp;K00000018/06/2021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showGridLines="0" topLeftCell="A14" workbookViewId="0">
      <selection activeCell="D43" sqref="D43"/>
    </sheetView>
  </sheetViews>
  <sheetFormatPr baseColWidth="10" defaultColWidth="10.83203125" defaultRowHeight="14" customHeight="1" x14ac:dyDescent="0.2"/>
  <cols>
    <col min="1" max="1" width="10.83203125" style="1" customWidth="1"/>
    <col min="2" max="2" width="38" style="1" customWidth="1"/>
    <col min="3" max="3" width="13.33203125" style="1" customWidth="1"/>
    <col min="4" max="4" width="33.33203125" style="1" customWidth="1"/>
    <col min="5" max="5" width="21.33203125" style="1" customWidth="1"/>
    <col min="6" max="9" width="10.83203125" style="1" customWidth="1"/>
    <col min="10" max="16384" width="10.83203125" style="1"/>
  </cols>
  <sheetData>
    <row r="1" spans="1:8" ht="23" customHeight="1" x14ac:dyDescent="0.3">
      <c r="A1" s="2"/>
      <c r="B1" s="340" t="s">
        <v>26</v>
      </c>
      <c r="C1" s="341"/>
      <c r="D1" s="341"/>
      <c r="E1" s="341"/>
      <c r="F1" s="2"/>
      <c r="G1" s="2"/>
      <c r="H1" s="2"/>
    </row>
    <row r="2" spans="1:8" ht="23" customHeight="1" x14ac:dyDescent="0.3">
      <c r="A2" s="2"/>
      <c r="B2" s="19"/>
      <c r="C2" s="19"/>
      <c r="D2" s="19"/>
      <c r="E2" s="19"/>
      <c r="F2" s="2"/>
      <c r="G2" s="2"/>
      <c r="H2" s="2"/>
    </row>
    <row r="3" spans="1:8" ht="20" customHeight="1" x14ac:dyDescent="0.25">
      <c r="A3" s="2"/>
      <c r="B3" s="2"/>
      <c r="C3" s="2"/>
      <c r="D3" s="8"/>
      <c r="E3" s="8"/>
      <c r="F3" s="2"/>
      <c r="G3" s="2"/>
      <c r="H3" s="2"/>
    </row>
    <row r="4" spans="1:8" ht="20" customHeight="1" x14ac:dyDescent="0.25">
      <c r="A4" s="2"/>
      <c r="B4" s="20"/>
      <c r="C4" s="20"/>
      <c r="D4" s="8"/>
      <c r="E4" s="8"/>
      <c r="F4" s="2"/>
      <c r="G4" s="2"/>
      <c r="H4" s="2"/>
    </row>
    <row r="5" spans="1:8" ht="23" customHeight="1" x14ac:dyDescent="0.3">
      <c r="A5" s="2"/>
      <c r="B5" s="342" t="s">
        <v>27</v>
      </c>
      <c r="C5" s="343"/>
      <c r="D5" s="8"/>
      <c r="E5" s="8"/>
      <c r="F5" s="2"/>
      <c r="G5" s="2"/>
      <c r="H5" s="2"/>
    </row>
    <row r="6" spans="1:8" ht="19" customHeight="1" x14ac:dyDescent="0.25">
      <c r="A6" s="2"/>
      <c r="B6" s="21"/>
      <c r="C6" s="21"/>
      <c r="D6" s="22"/>
      <c r="E6" s="22"/>
      <c r="F6" s="2"/>
      <c r="G6" s="2"/>
      <c r="H6" s="2"/>
    </row>
    <row r="7" spans="1:8" ht="19" customHeight="1" x14ac:dyDescent="0.2">
      <c r="A7" s="15"/>
      <c r="B7" s="346" t="s">
        <v>6</v>
      </c>
      <c r="C7" s="350"/>
      <c r="D7" s="346" t="s">
        <v>8</v>
      </c>
      <c r="E7" s="351"/>
      <c r="F7" s="2"/>
      <c r="G7" s="2"/>
      <c r="H7" s="2"/>
    </row>
    <row r="8" spans="1:8" ht="15" customHeight="1" x14ac:dyDescent="0.2">
      <c r="A8" s="15"/>
      <c r="B8" s="23"/>
      <c r="C8" s="24"/>
      <c r="D8" s="25"/>
      <c r="E8" s="26"/>
      <c r="F8" s="17"/>
      <c r="G8" s="2"/>
      <c r="H8" s="2"/>
    </row>
    <row r="9" spans="1:8" ht="18" customHeight="1" x14ac:dyDescent="0.25">
      <c r="A9" s="15"/>
      <c r="B9" s="27" t="s">
        <v>9</v>
      </c>
      <c r="C9" s="28">
        <v>109.74</v>
      </c>
      <c r="D9" s="27" t="s">
        <v>10</v>
      </c>
      <c r="E9" s="28">
        <v>605</v>
      </c>
      <c r="F9" s="17"/>
      <c r="G9" s="2"/>
      <c r="H9" s="2"/>
    </row>
    <row r="10" spans="1:8" ht="18" customHeight="1" x14ac:dyDescent="0.25">
      <c r="A10" s="15"/>
      <c r="B10" s="27" t="s">
        <v>28</v>
      </c>
      <c r="C10" s="28">
        <v>110</v>
      </c>
      <c r="D10" s="27" t="s">
        <v>29</v>
      </c>
      <c r="E10" s="28">
        <v>798.83</v>
      </c>
      <c r="F10" s="17"/>
      <c r="G10" s="2"/>
      <c r="H10" s="2"/>
    </row>
    <row r="11" spans="1:8" ht="18" customHeight="1" x14ac:dyDescent="0.25">
      <c r="A11" s="15"/>
      <c r="B11" s="27" t="s">
        <v>13</v>
      </c>
      <c r="C11" s="28">
        <v>255.01</v>
      </c>
      <c r="D11" s="29"/>
      <c r="E11" s="28"/>
      <c r="F11" s="17"/>
      <c r="G11" s="2"/>
      <c r="H11" s="2"/>
    </row>
    <row r="12" spans="1:8" ht="18" customHeight="1" x14ac:dyDescent="0.25">
      <c r="A12" s="15"/>
      <c r="B12" s="27" t="s">
        <v>14</v>
      </c>
      <c r="C12" s="28">
        <v>27.01</v>
      </c>
      <c r="D12" s="29"/>
      <c r="E12" s="28"/>
      <c r="F12" s="17"/>
      <c r="G12" s="2"/>
      <c r="H12" s="2"/>
    </row>
    <row r="13" spans="1:8" ht="18" customHeight="1" x14ac:dyDescent="0.25">
      <c r="A13" s="15"/>
      <c r="B13" s="27" t="s">
        <v>30</v>
      </c>
      <c r="C13" s="28">
        <v>109.99</v>
      </c>
      <c r="D13" s="29"/>
      <c r="E13" s="28"/>
      <c r="F13" s="17"/>
      <c r="G13" s="2"/>
      <c r="H13" s="2"/>
    </row>
    <row r="14" spans="1:8" ht="16" customHeight="1" x14ac:dyDescent="0.2">
      <c r="A14" s="15"/>
      <c r="B14" s="30"/>
      <c r="C14" s="31"/>
      <c r="D14" s="30"/>
      <c r="E14" s="31"/>
      <c r="F14" s="17"/>
      <c r="G14" s="2"/>
      <c r="H14" s="2"/>
    </row>
    <row r="15" spans="1:8" ht="18" customHeight="1" x14ac:dyDescent="0.2">
      <c r="A15" s="15"/>
      <c r="B15" s="32" t="s">
        <v>15</v>
      </c>
      <c r="C15" s="33">
        <f>SUM(C9:C13)</f>
        <v>611.75</v>
      </c>
      <c r="D15" s="32" t="s">
        <v>16</v>
      </c>
      <c r="E15" s="34">
        <f>SUM(E8:E14)</f>
        <v>1403.83</v>
      </c>
      <c r="F15" s="35"/>
      <c r="G15" s="2"/>
      <c r="H15" s="2"/>
    </row>
    <row r="16" spans="1:8" ht="14" customHeight="1" x14ac:dyDescent="0.2">
      <c r="A16" s="2"/>
      <c r="B16" s="36"/>
      <c r="C16" s="37"/>
      <c r="D16" s="38"/>
      <c r="E16" s="38"/>
      <c r="F16" s="2"/>
      <c r="G16" s="2"/>
      <c r="H16" s="2"/>
    </row>
    <row r="17" spans="1:8" ht="18" customHeight="1" x14ac:dyDescent="0.2">
      <c r="A17" s="9"/>
      <c r="B17" s="39" t="s">
        <v>31</v>
      </c>
      <c r="C17" s="40">
        <f>E15-C15</f>
        <v>792.07999999999993</v>
      </c>
      <c r="D17" s="10"/>
      <c r="E17" s="2"/>
      <c r="F17" s="2"/>
      <c r="G17" s="2"/>
      <c r="H17" s="2"/>
    </row>
    <row r="18" spans="1:8" ht="13.5" customHeight="1" x14ac:dyDescent="0.2">
      <c r="A18" s="2"/>
      <c r="B18" s="11"/>
      <c r="C18" s="11"/>
      <c r="D18" s="13"/>
      <c r="E18" s="2"/>
      <c r="F18" s="2"/>
      <c r="G18" s="2"/>
      <c r="H18" s="2"/>
    </row>
    <row r="19" spans="1:8" ht="13.5" customHeight="1" x14ac:dyDescent="0.2">
      <c r="A19" s="2"/>
      <c r="B19" s="2"/>
      <c r="C19" s="2"/>
      <c r="D19" s="13"/>
      <c r="E19" s="2"/>
      <c r="F19" s="2"/>
      <c r="G19" s="2"/>
      <c r="H19" s="2"/>
    </row>
    <row r="20" spans="1:8" ht="13.5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23" customHeight="1" x14ac:dyDescent="0.3">
      <c r="A21" s="2"/>
      <c r="B21" s="344" t="s">
        <v>32</v>
      </c>
      <c r="C21" s="345"/>
      <c r="D21" s="345"/>
      <c r="E21" s="345"/>
      <c r="F21" s="345"/>
      <c r="G21" s="2"/>
      <c r="H21" s="41"/>
    </row>
    <row r="22" spans="1:8" ht="15" customHeight="1" x14ac:dyDescent="0.2">
      <c r="A22" s="2"/>
      <c r="B22" s="14"/>
      <c r="C22" s="14"/>
      <c r="D22" s="14"/>
      <c r="E22" s="14"/>
      <c r="F22" s="2"/>
      <c r="G22" s="2"/>
      <c r="H22" s="2"/>
    </row>
    <row r="23" spans="1:8" ht="19" customHeight="1" x14ac:dyDescent="0.2">
      <c r="A23" s="15"/>
      <c r="B23" s="346" t="s">
        <v>0</v>
      </c>
      <c r="C23" s="347"/>
      <c r="D23" s="348" t="s">
        <v>1</v>
      </c>
      <c r="E23" s="349"/>
      <c r="F23" s="17"/>
      <c r="G23" s="2"/>
      <c r="H23" s="2"/>
    </row>
    <row r="24" spans="1:8" ht="15" customHeight="1" x14ac:dyDescent="0.2">
      <c r="A24" s="15"/>
      <c r="B24" s="42" t="s">
        <v>2</v>
      </c>
      <c r="C24" s="43"/>
      <c r="D24" s="44"/>
      <c r="E24" s="45"/>
      <c r="F24" s="17"/>
      <c r="G24" s="2"/>
      <c r="H24" s="41"/>
    </row>
    <row r="25" spans="1:8" ht="18" customHeight="1" x14ac:dyDescent="0.25">
      <c r="A25" s="15"/>
      <c r="B25" s="27" t="s">
        <v>33</v>
      </c>
      <c r="C25" s="46">
        <v>1099.8599999999999</v>
      </c>
      <c r="D25" s="27" t="s">
        <v>34</v>
      </c>
      <c r="E25" s="47">
        <v>333.56</v>
      </c>
      <c r="F25" s="17"/>
      <c r="G25" s="2"/>
      <c r="H25" s="2"/>
    </row>
    <row r="26" spans="1:8" ht="18" customHeight="1" x14ac:dyDescent="0.25">
      <c r="A26" s="15"/>
      <c r="B26" s="27" t="s">
        <v>35</v>
      </c>
      <c r="C26" s="46">
        <v>25.78</v>
      </c>
      <c r="D26" s="48" t="s">
        <v>36</v>
      </c>
      <c r="E26" s="49">
        <f>C30-E25</f>
        <v>792.07999999999993</v>
      </c>
      <c r="F26" s="17"/>
      <c r="G26" s="2"/>
      <c r="H26" s="2"/>
    </row>
    <row r="27" spans="1:8" ht="15" customHeight="1" x14ac:dyDescent="0.2">
      <c r="A27" s="15"/>
      <c r="B27" s="50"/>
      <c r="C27" s="51"/>
      <c r="D27" s="52"/>
      <c r="E27" s="53"/>
      <c r="F27" s="17"/>
      <c r="G27" s="2"/>
      <c r="H27" s="2"/>
    </row>
    <row r="28" spans="1:8" ht="15" customHeight="1" x14ac:dyDescent="0.2">
      <c r="A28" s="15"/>
      <c r="B28" s="52"/>
      <c r="C28" s="51"/>
      <c r="D28" s="52"/>
      <c r="E28" s="53"/>
      <c r="F28" s="17"/>
      <c r="G28" s="2"/>
      <c r="H28" s="2"/>
    </row>
    <row r="29" spans="1:8" ht="16" customHeight="1" x14ac:dyDescent="0.2">
      <c r="A29" s="15"/>
      <c r="B29" s="54"/>
      <c r="C29" s="55"/>
      <c r="D29" s="54"/>
      <c r="E29" s="31"/>
      <c r="F29" s="17"/>
      <c r="G29" s="2"/>
      <c r="H29" s="2"/>
    </row>
    <row r="30" spans="1:8" ht="18" customHeight="1" x14ac:dyDescent="0.2">
      <c r="A30" s="15"/>
      <c r="B30" s="32" t="s">
        <v>3</v>
      </c>
      <c r="C30" s="33">
        <f>SUM(C25:C28)</f>
        <v>1125.6399999999999</v>
      </c>
      <c r="D30" s="32" t="s">
        <v>4</v>
      </c>
      <c r="E30" s="33">
        <f>SUM(E24:E29)</f>
        <v>1125.6399999999999</v>
      </c>
      <c r="F30" s="17"/>
      <c r="G30" s="2"/>
      <c r="H30" s="2"/>
    </row>
    <row r="31" spans="1:8" ht="14" customHeight="1" x14ac:dyDescent="0.2">
      <c r="A31" s="2"/>
      <c r="B31" s="38"/>
      <c r="C31" s="38"/>
      <c r="D31" s="38"/>
      <c r="E31" s="38"/>
      <c r="F31" s="2"/>
      <c r="G31" s="2"/>
      <c r="H31" s="2"/>
    </row>
    <row r="32" spans="1:8" ht="13.5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13.5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3" customHeight="1" x14ac:dyDescent="0.3">
      <c r="A34" s="2"/>
      <c r="B34" s="344" t="s">
        <v>37</v>
      </c>
      <c r="C34" s="345"/>
      <c r="D34" s="345"/>
      <c r="E34" s="345"/>
      <c r="F34" s="345"/>
      <c r="G34" s="2"/>
      <c r="H34" s="2"/>
    </row>
    <row r="35" spans="1:8" ht="15" customHeight="1" x14ac:dyDescent="0.3">
      <c r="A35" s="2"/>
      <c r="B35" s="56"/>
      <c r="C35" s="56"/>
      <c r="D35" s="56"/>
      <c r="E35" s="56"/>
      <c r="F35" s="57"/>
      <c r="G35" s="2"/>
      <c r="H35" s="2"/>
    </row>
    <row r="36" spans="1:8" ht="19" customHeight="1" x14ac:dyDescent="0.2">
      <c r="A36" s="15"/>
      <c r="B36" s="346" t="s">
        <v>6</v>
      </c>
      <c r="C36" s="347"/>
      <c r="D36" s="346" t="s">
        <v>38</v>
      </c>
      <c r="E36" s="347"/>
      <c r="F36" s="17"/>
      <c r="G36" s="2"/>
      <c r="H36" s="2"/>
    </row>
    <row r="37" spans="1:8" ht="17" customHeight="1" x14ac:dyDescent="0.2">
      <c r="A37" s="15"/>
      <c r="B37" s="58" t="s">
        <v>39</v>
      </c>
      <c r="C37" s="59">
        <v>112</v>
      </c>
      <c r="D37" s="16" t="s">
        <v>40</v>
      </c>
      <c r="E37" s="60">
        <v>500</v>
      </c>
      <c r="F37" s="17"/>
      <c r="G37" s="2"/>
      <c r="H37" s="2"/>
    </row>
    <row r="38" spans="1:8" ht="17" customHeight="1" x14ac:dyDescent="0.2">
      <c r="A38" s="15"/>
      <c r="B38" s="61" t="s">
        <v>41</v>
      </c>
      <c r="C38" s="62">
        <v>90</v>
      </c>
      <c r="D38" s="18" t="s">
        <v>42</v>
      </c>
      <c r="E38" s="63">
        <v>1000</v>
      </c>
      <c r="F38" s="17"/>
      <c r="G38" s="2"/>
      <c r="H38" s="2"/>
    </row>
    <row r="39" spans="1:8" ht="17" customHeight="1" x14ac:dyDescent="0.2">
      <c r="A39" s="15"/>
      <c r="B39" s="61" t="s">
        <v>43</v>
      </c>
      <c r="C39" s="64">
        <v>26</v>
      </c>
      <c r="D39" s="50"/>
      <c r="E39" s="65"/>
      <c r="F39" s="17"/>
      <c r="G39" s="2"/>
      <c r="H39" s="2"/>
    </row>
    <row r="40" spans="1:8" ht="17" customHeight="1" x14ac:dyDescent="0.2">
      <c r="A40" s="15"/>
      <c r="B40" s="61" t="s">
        <v>44</v>
      </c>
      <c r="C40" s="64">
        <v>30</v>
      </c>
      <c r="D40" s="50"/>
      <c r="E40" s="65"/>
      <c r="F40" s="17"/>
      <c r="G40" s="2"/>
      <c r="H40" s="2"/>
    </row>
    <row r="41" spans="1:8" ht="17" customHeight="1" x14ac:dyDescent="0.2">
      <c r="A41" s="15"/>
      <c r="B41" s="61" t="s">
        <v>45</v>
      </c>
      <c r="C41" s="64">
        <v>220</v>
      </c>
      <c r="D41" s="50"/>
      <c r="E41" s="65"/>
      <c r="F41" s="17"/>
      <c r="G41" s="2"/>
      <c r="H41" s="2"/>
    </row>
    <row r="42" spans="1:8" ht="17" customHeight="1" x14ac:dyDescent="0.2">
      <c r="A42" s="15"/>
      <c r="B42" s="61" t="s">
        <v>46</v>
      </c>
      <c r="C42" s="64">
        <v>26</v>
      </c>
      <c r="D42" s="50"/>
      <c r="E42" s="65"/>
      <c r="F42" s="17"/>
      <c r="G42" s="2"/>
      <c r="H42" s="2"/>
    </row>
    <row r="43" spans="1:8" ht="18" customHeight="1" x14ac:dyDescent="0.2">
      <c r="A43" s="15"/>
      <c r="B43" s="66" t="s">
        <v>47</v>
      </c>
      <c r="C43" s="67">
        <v>300</v>
      </c>
      <c r="D43" s="68"/>
      <c r="E43" s="69"/>
      <c r="F43" s="17"/>
      <c r="G43" s="2"/>
      <c r="H43" s="2"/>
    </row>
    <row r="44" spans="1:8" ht="18" customHeight="1" x14ac:dyDescent="0.2">
      <c r="A44" s="15"/>
      <c r="B44" s="32" t="s">
        <v>48</v>
      </c>
      <c r="C44" s="70">
        <f>SUM(C37:C43)</f>
        <v>804</v>
      </c>
      <c r="D44" s="71" t="s">
        <v>48</v>
      </c>
      <c r="E44" s="72">
        <v>1500</v>
      </c>
      <c r="F44" s="17"/>
      <c r="G44" s="2"/>
      <c r="H44" s="2"/>
    </row>
    <row r="45" spans="1:8" ht="14" customHeight="1" x14ac:dyDescent="0.2">
      <c r="A45" s="2"/>
      <c r="B45" s="38"/>
      <c r="C45" s="73"/>
      <c r="D45" s="38"/>
      <c r="E45" s="38"/>
      <c r="F45" s="2"/>
      <c r="G45" s="2"/>
      <c r="H45" s="2"/>
    </row>
  </sheetData>
  <mergeCells count="10">
    <mergeCell ref="B34:F34"/>
    <mergeCell ref="B36:C36"/>
    <mergeCell ref="D36:E36"/>
    <mergeCell ref="B7:C7"/>
    <mergeCell ref="D7:E7"/>
    <mergeCell ref="B1:E1"/>
    <mergeCell ref="B5:C5"/>
    <mergeCell ref="B21:F21"/>
    <mergeCell ref="B23:C23"/>
    <mergeCell ref="D23:E23"/>
  </mergeCells>
  <conditionalFormatting sqref="B15:E15 B30:E30 D37:D38 B37:B44 D44">
    <cfRule type="cellIs" dxfId="2" priority="1" stopIfTrue="1" operator="lessThan">
      <formula>0</formula>
    </cfRule>
  </conditionalFormatting>
  <pageMargins left="0.71" right="0.71" top="0.75" bottom="0.75" header="0.31" footer="0.31"/>
  <pageSetup orientation="portrait"/>
  <headerFooter>
    <oddFooter>&amp;C&amp;"Calibri,Regular"&amp;11&amp;K000000Compte de résultat 
GRENE 2019&amp;R&amp;"Calibri,Regular"&amp;11&amp;K00000018/06/2021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34"/>
  <sheetViews>
    <sheetView showGridLines="0" topLeftCell="A5" zoomScale="150" workbookViewId="0">
      <selection activeCell="E24" sqref="E24"/>
    </sheetView>
  </sheetViews>
  <sheetFormatPr baseColWidth="10" defaultColWidth="10.83203125" defaultRowHeight="14" customHeight="1" x14ac:dyDescent="0.2"/>
  <cols>
    <col min="1" max="1" width="17.1640625" style="1" customWidth="1"/>
    <col min="2" max="2" width="36" style="1" customWidth="1"/>
    <col min="3" max="3" width="8.5" style="1" customWidth="1"/>
    <col min="4" max="4" width="36" style="1" customWidth="1"/>
    <col min="5" max="5" width="8.5" style="1" customWidth="1"/>
    <col min="6" max="6" width="10.83203125" style="1" customWidth="1"/>
    <col min="7" max="16384" width="10.83203125" style="1"/>
  </cols>
  <sheetData>
    <row r="1" spans="2:5" ht="23" customHeight="1" x14ac:dyDescent="0.3">
      <c r="B1" s="357" t="s">
        <v>26</v>
      </c>
      <c r="C1" s="358"/>
      <c r="D1" s="358"/>
      <c r="E1" s="359"/>
    </row>
    <row r="2" spans="2:5" ht="20" customHeight="1" x14ac:dyDescent="0.25">
      <c r="B2" s="74"/>
      <c r="C2" s="75"/>
      <c r="D2" s="76"/>
      <c r="E2" s="77"/>
    </row>
    <row r="3" spans="2:5" ht="20" customHeight="1" x14ac:dyDescent="0.25">
      <c r="B3" s="74"/>
      <c r="C3" s="75"/>
      <c r="D3" s="76"/>
      <c r="E3" s="77"/>
    </row>
    <row r="4" spans="2:5" ht="23" customHeight="1" x14ac:dyDescent="0.3">
      <c r="B4" s="360" t="s">
        <v>49</v>
      </c>
      <c r="C4" s="361"/>
      <c r="D4" s="76"/>
      <c r="E4" s="77"/>
    </row>
    <row r="5" spans="2:5" ht="19" customHeight="1" x14ac:dyDescent="0.25">
      <c r="B5" s="78"/>
      <c r="C5" s="79"/>
      <c r="D5" s="80"/>
      <c r="E5" s="81"/>
    </row>
    <row r="6" spans="2:5" ht="19" customHeight="1" x14ac:dyDescent="0.2">
      <c r="B6" s="355" t="s">
        <v>6</v>
      </c>
      <c r="C6" s="362"/>
      <c r="D6" s="363" t="s">
        <v>8</v>
      </c>
      <c r="E6" s="364"/>
    </row>
    <row r="7" spans="2:5" ht="18" customHeight="1" x14ac:dyDescent="0.2">
      <c r="B7" s="82" t="s">
        <v>50</v>
      </c>
      <c r="C7" s="83">
        <v>111.67</v>
      </c>
      <c r="D7" s="84"/>
      <c r="E7" s="85"/>
    </row>
    <row r="8" spans="2:5" ht="18" customHeight="1" x14ac:dyDescent="0.2">
      <c r="B8" s="86" t="s">
        <v>51</v>
      </c>
      <c r="C8" s="87">
        <v>110</v>
      </c>
      <c r="D8" s="88" t="s">
        <v>52</v>
      </c>
      <c r="E8" s="89">
        <v>812</v>
      </c>
    </row>
    <row r="9" spans="2:5" ht="18" customHeight="1" x14ac:dyDescent="0.2">
      <c r="B9" s="86" t="s">
        <v>53</v>
      </c>
      <c r="C9" s="87">
        <v>26</v>
      </c>
      <c r="D9" s="88" t="s">
        <v>54</v>
      </c>
      <c r="E9" s="89">
        <v>1000</v>
      </c>
    </row>
    <row r="10" spans="2:5" ht="18" customHeight="1" x14ac:dyDescent="0.2">
      <c r="B10" s="86" t="s">
        <v>55</v>
      </c>
      <c r="C10" s="87">
        <v>30</v>
      </c>
      <c r="D10" s="90"/>
      <c r="E10" s="89"/>
    </row>
    <row r="11" spans="2:5" ht="18" customHeight="1" x14ac:dyDescent="0.2">
      <c r="B11" s="86" t="s">
        <v>13</v>
      </c>
      <c r="C11" s="87">
        <v>154</v>
      </c>
      <c r="D11" s="90"/>
      <c r="E11" s="89"/>
    </row>
    <row r="12" spans="2:5" ht="21" customHeight="1" thickBot="1" x14ac:dyDescent="0.25">
      <c r="B12" s="91" t="s">
        <v>56</v>
      </c>
      <c r="C12" s="92">
        <v>220</v>
      </c>
      <c r="D12" s="93"/>
      <c r="E12" s="94"/>
    </row>
    <row r="13" spans="2:5" ht="18" customHeight="1" x14ac:dyDescent="0.2">
      <c r="B13" s="95" t="s">
        <v>15</v>
      </c>
      <c r="C13" s="96">
        <f>SUM(C7:C12)</f>
        <v>651.67000000000007</v>
      </c>
      <c r="D13" s="97" t="s">
        <v>16</v>
      </c>
      <c r="E13" s="98">
        <f>SUM(E7:E12)</f>
        <v>1812</v>
      </c>
    </row>
    <row r="14" spans="2:5" ht="14" customHeight="1" x14ac:dyDescent="0.2">
      <c r="B14" s="99" t="s">
        <v>31</v>
      </c>
      <c r="C14" s="145">
        <f>E13-C13</f>
        <v>1160.33</v>
      </c>
      <c r="D14" s="100"/>
      <c r="E14" s="101"/>
    </row>
    <row r="15" spans="2:5" ht="18" customHeight="1" x14ac:dyDescent="0.2">
      <c r="B15" s="102"/>
      <c r="C15" s="103"/>
      <c r="D15" s="104"/>
      <c r="E15" s="105"/>
    </row>
    <row r="16" spans="2:5" ht="14.25" customHeight="1" x14ac:dyDescent="0.2">
      <c r="B16" s="106"/>
      <c r="C16" s="104"/>
      <c r="D16" s="107"/>
      <c r="E16" s="105"/>
    </row>
    <row r="17" spans="2:9" ht="14.25" customHeight="1" x14ac:dyDescent="0.2">
      <c r="B17" s="106"/>
      <c r="C17" s="104"/>
      <c r="D17" s="104"/>
      <c r="E17" s="105"/>
    </row>
    <row r="18" spans="2:9" ht="23" customHeight="1" x14ac:dyDescent="0.3">
      <c r="B18" s="352" t="s">
        <v>57</v>
      </c>
      <c r="C18" s="353"/>
      <c r="D18" s="353"/>
      <c r="E18" s="354"/>
      <c r="I18" s="144">
        <f>E23-----C14</f>
        <v>-0.32999999999992724</v>
      </c>
    </row>
    <row r="19" spans="2:9" ht="15" customHeight="1" x14ac:dyDescent="0.2">
      <c r="B19" s="108"/>
      <c r="C19" s="109"/>
      <c r="D19" s="109"/>
      <c r="E19" s="110"/>
    </row>
    <row r="20" spans="2:9" ht="19" customHeight="1" x14ac:dyDescent="0.2">
      <c r="B20" s="355" t="s">
        <v>0</v>
      </c>
      <c r="C20" s="347"/>
      <c r="D20" s="365" t="s">
        <v>1</v>
      </c>
      <c r="E20" s="349"/>
    </row>
    <row r="21" spans="2:9" ht="15" customHeight="1" x14ac:dyDescent="0.2">
      <c r="B21" s="42" t="s">
        <v>2</v>
      </c>
      <c r="C21" s="43"/>
      <c r="D21" s="44"/>
      <c r="E21" s="45"/>
    </row>
    <row r="22" spans="2:9" ht="18" customHeight="1" x14ac:dyDescent="0.2">
      <c r="B22" s="111" t="s">
        <v>58</v>
      </c>
      <c r="C22" s="51">
        <v>2260</v>
      </c>
      <c r="D22" s="111" t="s">
        <v>59</v>
      </c>
      <c r="E22" s="47">
        <v>1100</v>
      </c>
    </row>
    <row r="23" spans="2:9" ht="18" customHeight="1" x14ac:dyDescent="0.2">
      <c r="B23" s="30"/>
      <c r="C23" s="55"/>
      <c r="D23" s="112" t="s">
        <v>36</v>
      </c>
      <c r="E23" s="113">
        <f>C24-E22</f>
        <v>1160</v>
      </c>
    </row>
    <row r="24" spans="2:9" ht="18" customHeight="1" x14ac:dyDescent="0.2">
      <c r="B24" s="114" t="s">
        <v>3</v>
      </c>
      <c r="C24" s="115">
        <f>SUM(C22:C23)</f>
        <v>2260</v>
      </c>
      <c r="D24" s="114" t="s">
        <v>4</v>
      </c>
      <c r="E24" s="115">
        <f>SUM(E21:E23)</f>
        <v>2260</v>
      </c>
    </row>
    <row r="25" spans="2:9" ht="15.25" customHeight="1" x14ac:dyDescent="0.2">
      <c r="B25" s="116"/>
      <c r="C25" s="117"/>
      <c r="D25" s="117"/>
      <c r="E25" s="118"/>
    </row>
    <row r="26" spans="2:9" ht="14.25" customHeight="1" x14ac:dyDescent="0.2">
      <c r="B26" s="106"/>
      <c r="C26" s="104"/>
      <c r="D26" s="104"/>
      <c r="E26" s="105"/>
    </row>
    <row r="27" spans="2:9" ht="23" customHeight="1" x14ac:dyDescent="0.3">
      <c r="B27" s="352" t="s">
        <v>60</v>
      </c>
      <c r="C27" s="353"/>
      <c r="D27" s="353"/>
      <c r="E27" s="354"/>
    </row>
    <row r="28" spans="2:9" ht="15.25" customHeight="1" x14ac:dyDescent="0.2">
      <c r="B28" s="119"/>
      <c r="C28" s="120"/>
      <c r="D28" s="120"/>
      <c r="E28" s="121"/>
    </row>
    <row r="29" spans="2:9" ht="19" customHeight="1" x14ac:dyDescent="0.2">
      <c r="B29" s="355" t="s">
        <v>6</v>
      </c>
      <c r="C29" s="356"/>
      <c r="D29" s="355" t="s">
        <v>38</v>
      </c>
      <c r="E29" s="347"/>
    </row>
    <row r="30" spans="2:9" ht="17" customHeight="1" x14ac:dyDescent="0.2">
      <c r="B30" s="122" t="s">
        <v>61</v>
      </c>
      <c r="C30" s="123">
        <v>300</v>
      </c>
      <c r="D30" s="124" t="s">
        <v>40</v>
      </c>
      <c r="E30" s="125">
        <v>700</v>
      </c>
    </row>
    <row r="31" spans="2:9" ht="17" customHeight="1" x14ac:dyDescent="0.2">
      <c r="B31" s="126" t="s">
        <v>47</v>
      </c>
      <c r="C31" s="127">
        <v>200</v>
      </c>
      <c r="D31" s="128" t="s">
        <v>62</v>
      </c>
      <c r="E31" s="129"/>
    </row>
    <row r="32" spans="2:9" ht="17" customHeight="1" x14ac:dyDescent="0.2">
      <c r="B32" s="130" t="s">
        <v>63</v>
      </c>
      <c r="C32" s="131">
        <v>200</v>
      </c>
      <c r="D32" s="132"/>
      <c r="E32" s="133"/>
    </row>
    <row r="33" spans="2:5" ht="18" customHeight="1" x14ac:dyDescent="0.2">
      <c r="B33" s="134" t="s">
        <v>48</v>
      </c>
      <c r="C33" s="135">
        <f>SUM(C30:C32)</f>
        <v>700</v>
      </c>
      <c r="D33" s="136" t="s">
        <v>48</v>
      </c>
      <c r="E33" s="137">
        <v>700</v>
      </c>
    </row>
    <row r="34" spans="2:5" ht="14" customHeight="1" x14ac:dyDescent="0.2">
      <c r="B34" s="138"/>
      <c r="C34" s="139"/>
      <c r="D34" s="140"/>
      <c r="E34" s="141"/>
    </row>
  </sheetData>
  <mergeCells count="10">
    <mergeCell ref="B27:E27"/>
    <mergeCell ref="B29:C29"/>
    <mergeCell ref="D29:E29"/>
    <mergeCell ref="B1:E1"/>
    <mergeCell ref="B4:C4"/>
    <mergeCell ref="B6:C6"/>
    <mergeCell ref="D6:E6"/>
    <mergeCell ref="B18:E18"/>
    <mergeCell ref="B20:C20"/>
    <mergeCell ref="D20:E20"/>
  </mergeCells>
  <conditionalFormatting sqref="B7:B13 C13:E13 B24:E24 D30:D31 B31:B33 D33">
    <cfRule type="cellIs" dxfId="1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2:H35"/>
  <sheetViews>
    <sheetView showGridLines="0" zoomScale="179" zoomScaleNormal="179" workbookViewId="0">
      <pane xSplit="1" ySplit="2" topLeftCell="B18" activePane="bottomRight" state="frozen"/>
      <selection pane="topRight"/>
      <selection pane="bottomLeft"/>
      <selection pane="bottomRight" activeCell="B1" sqref="B1:F44"/>
    </sheetView>
  </sheetViews>
  <sheetFormatPr baseColWidth="10" defaultColWidth="16.33203125" defaultRowHeight="15.5" customHeight="1" x14ac:dyDescent="0.2"/>
  <cols>
    <col min="1" max="1" width="16.33203125" style="1" customWidth="1"/>
    <col min="2" max="2" width="10.1640625" style="1" customWidth="1"/>
    <col min="3" max="3" width="32.5" style="1" customWidth="1"/>
    <col min="4" max="4" width="17.5" style="1" customWidth="1"/>
    <col min="5" max="5" width="21.1640625" style="1" customWidth="1"/>
    <col min="6" max="16384" width="16.33203125" style="1"/>
  </cols>
  <sheetData>
    <row r="2" spans="3:6" ht="27" customHeight="1" x14ac:dyDescent="0.2"/>
    <row r="3" spans="3:6" ht="48" customHeight="1" x14ac:dyDescent="0.3">
      <c r="C3" s="357" t="s">
        <v>26</v>
      </c>
      <c r="D3" s="358"/>
      <c r="E3" s="358"/>
      <c r="F3" s="359"/>
    </row>
    <row r="4" spans="3:6" ht="41" customHeight="1" x14ac:dyDescent="0.25">
      <c r="C4" s="74"/>
      <c r="D4" s="142"/>
      <c r="E4" s="143"/>
      <c r="F4" s="77"/>
    </row>
    <row r="5" spans="3:6" ht="13" customHeight="1" x14ac:dyDescent="0.25">
      <c r="C5" s="74"/>
      <c r="D5" s="142"/>
      <c r="E5" s="143"/>
      <c r="F5" s="77"/>
    </row>
    <row r="6" spans="3:6" s="151" customFormat="1" ht="40" customHeight="1" x14ac:dyDescent="0.2">
      <c r="C6" s="372" t="s">
        <v>65</v>
      </c>
      <c r="D6" s="373"/>
      <c r="E6" s="149"/>
      <c r="F6" s="150"/>
    </row>
    <row r="7" spans="3:6" s="151" customFormat="1" ht="25" customHeight="1" thickBot="1" x14ac:dyDescent="0.25">
      <c r="C7" s="152"/>
      <c r="D7" s="153"/>
      <c r="E7" s="154"/>
      <c r="F7" s="155"/>
    </row>
    <row r="8" spans="3:6" s="151" customFormat="1" ht="13" customHeight="1" thickBot="1" x14ac:dyDescent="0.25">
      <c r="C8" s="366" t="s">
        <v>6</v>
      </c>
      <c r="D8" s="374"/>
      <c r="E8" s="375" t="s">
        <v>8</v>
      </c>
      <c r="F8" s="376"/>
    </row>
    <row r="9" spans="3:6" s="151" customFormat="1" ht="13" customHeight="1" x14ac:dyDescent="0.2">
      <c r="C9" s="156" t="s">
        <v>50</v>
      </c>
      <c r="D9" s="157">
        <v>113.65</v>
      </c>
      <c r="E9" s="158" t="s">
        <v>52</v>
      </c>
      <c r="F9" s="159">
        <v>990</v>
      </c>
    </row>
    <row r="10" spans="3:6" s="151" customFormat="1" ht="13" customHeight="1" x14ac:dyDescent="0.2">
      <c r="C10" s="160" t="s">
        <v>51</v>
      </c>
      <c r="D10" s="161">
        <v>110</v>
      </c>
      <c r="E10" s="162"/>
      <c r="F10" s="163"/>
    </row>
    <row r="11" spans="3:6" s="151" customFormat="1" ht="15.5" customHeight="1" x14ac:dyDescent="0.2">
      <c r="C11" s="160" t="s">
        <v>53</v>
      </c>
      <c r="D11" s="161">
        <v>51.45</v>
      </c>
      <c r="E11" s="158"/>
      <c r="F11" s="163"/>
    </row>
    <row r="12" spans="3:6" s="151" customFormat="1" ht="15.5" customHeight="1" x14ac:dyDescent="0.2">
      <c r="C12" s="160" t="s">
        <v>55</v>
      </c>
      <c r="D12" s="161">
        <v>40</v>
      </c>
      <c r="E12" s="164"/>
      <c r="F12" s="163"/>
    </row>
    <row r="13" spans="3:6" s="151" customFormat="1" ht="15.5" customHeight="1" x14ac:dyDescent="0.2">
      <c r="C13" s="160" t="s">
        <v>13</v>
      </c>
      <c r="D13" s="161">
        <v>401.24</v>
      </c>
      <c r="E13" s="164"/>
      <c r="F13" s="163"/>
    </row>
    <row r="14" spans="3:6" s="151" customFormat="1" ht="15.5" customHeight="1" thickBot="1" x14ac:dyDescent="0.25">
      <c r="C14" s="165" t="s">
        <v>64</v>
      </c>
      <c r="D14" s="166">
        <v>31</v>
      </c>
      <c r="E14" s="167"/>
      <c r="F14" s="168"/>
    </row>
    <row r="15" spans="3:6" s="151" customFormat="1" ht="15.5" customHeight="1" thickBot="1" x14ac:dyDescent="0.25">
      <c r="C15" s="169" t="s">
        <v>15</v>
      </c>
      <c r="D15" s="170">
        <f>SUM(D9:D14)</f>
        <v>747.34</v>
      </c>
      <c r="E15" s="171" t="s">
        <v>16</v>
      </c>
      <c r="F15" s="172">
        <f>SUM(F9:F14)</f>
        <v>990</v>
      </c>
    </row>
    <row r="16" spans="3:6" s="151" customFormat="1" ht="15.5" customHeight="1" x14ac:dyDescent="0.2">
      <c r="C16" s="99" t="s">
        <v>31</v>
      </c>
      <c r="D16" s="147">
        <f>F15-D15</f>
        <v>242.65999999999997</v>
      </c>
      <c r="E16" s="173"/>
      <c r="F16" s="174"/>
    </row>
    <row r="17" spans="3:8" s="151" customFormat="1" ht="15.5" customHeight="1" x14ac:dyDescent="0.2">
      <c r="C17" s="175"/>
      <c r="D17" s="176"/>
      <c r="E17" s="177"/>
      <c r="F17" s="178"/>
    </row>
    <row r="18" spans="3:8" s="151" customFormat="1" ht="15.5" customHeight="1" x14ac:dyDescent="0.2">
      <c r="C18" s="179"/>
      <c r="D18" s="177"/>
      <c r="E18" s="180"/>
      <c r="F18" s="178"/>
    </row>
    <row r="19" spans="3:8" s="151" customFormat="1" ht="15.5" customHeight="1" x14ac:dyDescent="0.2">
      <c r="C19" s="179"/>
      <c r="D19" s="177"/>
      <c r="E19" s="177"/>
      <c r="F19" s="178"/>
    </row>
    <row r="20" spans="3:8" s="151" customFormat="1" ht="15.5" customHeight="1" x14ac:dyDescent="0.2">
      <c r="C20" s="368" t="s">
        <v>66</v>
      </c>
      <c r="D20" s="369"/>
      <c r="E20" s="369"/>
      <c r="F20" s="370"/>
    </row>
    <row r="21" spans="3:8" s="151" customFormat="1" ht="15.5" customHeight="1" thickBot="1" x14ac:dyDescent="0.25">
      <c r="C21" s="181"/>
      <c r="D21" s="182"/>
      <c r="E21" s="182"/>
      <c r="F21" s="183"/>
    </row>
    <row r="22" spans="3:8" s="151" customFormat="1" ht="15.5" customHeight="1" thickBot="1" x14ac:dyDescent="0.25">
      <c r="C22" s="366" t="s">
        <v>0</v>
      </c>
      <c r="D22" s="337"/>
      <c r="E22" s="367" t="s">
        <v>1</v>
      </c>
      <c r="F22" s="339"/>
    </row>
    <row r="23" spans="3:8" s="151" customFormat="1" ht="15.5" customHeight="1" x14ac:dyDescent="0.2">
      <c r="C23" s="184" t="s">
        <v>2</v>
      </c>
      <c r="D23" s="185"/>
      <c r="E23" s="186"/>
      <c r="F23" s="187"/>
    </row>
    <row r="24" spans="3:8" s="151" customFormat="1" ht="15.5" customHeight="1" x14ac:dyDescent="0.2">
      <c r="C24" s="188" t="s">
        <v>58</v>
      </c>
      <c r="D24" s="189">
        <v>2502.83</v>
      </c>
      <c r="E24" s="188" t="s">
        <v>59</v>
      </c>
      <c r="F24" s="190">
        <v>2260.17</v>
      </c>
    </row>
    <row r="25" spans="3:8" s="151" customFormat="1" ht="15.5" customHeight="1" thickBot="1" x14ac:dyDescent="0.25">
      <c r="C25" s="191"/>
      <c r="D25" s="192"/>
      <c r="E25" s="193" t="s">
        <v>36</v>
      </c>
      <c r="F25" s="148">
        <f>D26-F24</f>
        <v>242.65999999999985</v>
      </c>
    </row>
    <row r="26" spans="3:8" s="151" customFormat="1" ht="15.5" customHeight="1" thickBot="1" x14ac:dyDescent="0.25">
      <c r="C26" s="194" t="s">
        <v>3</v>
      </c>
      <c r="D26" s="195">
        <f>D24</f>
        <v>2502.83</v>
      </c>
      <c r="E26" s="194" t="s">
        <v>4</v>
      </c>
      <c r="F26" s="195">
        <f>SUM(F23:F25)</f>
        <v>2502.83</v>
      </c>
    </row>
    <row r="27" spans="3:8" s="151" customFormat="1" ht="15.5" customHeight="1" x14ac:dyDescent="0.2">
      <c r="C27" s="196"/>
      <c r="D27" s="197"/>
      <c r="E27" s="197"/>
      <c r="F27" s="198"/>
    </row>
    <row r="28" spans="3:8" s="151" customFormat="1" ht="15.5" customHeight="1" x14ac:dyDescent="0.2">
      <c r="C28" s="179"/>
      <c r="D28" s="177"/>
      <c r="E28" s="177"/>
      <c r="F28" s="178"/>
    </row>
    <row r="29" spans="3:8" s="151" customFormat="1" ht="18" customHeight="1" x14ac:dyDescent="0.2">
      <c r="C29" s="368" t="s">
        <v>67</v>
      </c>
      <c r="D29" s="369"/>
      <c r="E29" s="369"/>
      <c r="F29" s="370"/>
    </row>
    <row r="30" spans="3:8" s="151" customFormat="1" ht="15.5" customHeight="1" thickBot="1" x14ac:dyDescent="0.25">
      <c r="C30" s="199"/>
      <c r="D30" s="200"/>
      <c r="E30" s="200"/>
      <c r="F30" s="201"/>
      <c r="H30" s="202">
        <f>D24-F24</f>
        <v>242.65999999999985</v>
      </c>
    </row>
    <row r="31" spans="3:8" s="151" customFormat="1" ht="15.5" customHeight="1" thickBot="1" x14ac:dyDescent="0.25">
      <c r="C31" s="366" t="s">
        <v>6</v>
      </c>
      <c r="D31" s="371"/>
      <c r="E31" s="366" t="s">
        <v>38</v>
      </c>
      <c r="F31" s="337"/>
    </row>
    <row r="32" spans="3:8" s="151" customFormat="1" ht="15.5" customHeight="1" thickBot="1" x14ac:dyDescent="0.25">
      <c r="C32" s="203" t="s">
        <v>61</v>
      </c>
      <c r="D32" s="204">
        <v>350</v>
      </c>
      <c r="E32" s="205" t="s">
        <v>40</v>
      </c>
      <c r="F32" s="206">
        <v>900</v>
      </c>
    </row>
    <row r="33" spans="3:6" s="151" customFormat="1" ht="15.5" customHeight="1" x14ac:dyDescent="0.2">
      <c r="C33" s="207" t="s">
        <v>47</v>
      </c>
      <c r="D33" s="208">
        <v>350</v>
      </c>
      <c r="E33" s="209" t="s">
        <v>62</v>
      </c>
      <c r="F33" s="210"/>
    </row>
    <row r="34" spans="3:6" s="151" customFormat="1" ht="15.5" customHeight="1" thickBot="1" x14ac:dyDescent="0.25">
      <c r="C34" s="211" t="s">
        <v>63</v>
      </c>
      <c r="D34" s="212">
        <v>200</v>
      </c>
      <c r="E34" s="213"/>
      <c r="F34" s="214"/>
    </row>
    <row r="35" spans="3:6" s="151" customFormat="1" ht="15.5" customHeight="1" thickBot="1" x14ac:dyDescent="0.25">
      <c r="C35" s="215" t="s">
        <v>48</v>
      </c>
      <c r="D35" s="216">
        <f>SUM(D32:D34)</f>
        <v>900</v>
      </c>
      <c r="E35" s="217" t="s">
        <v>48</v>
      </c>
      <c r="F35" s="218">
        <f>F32</f>
        <v>900</v>
      </c>
    </row>
  </sheetData>
  <mergeCells count="10">
    <mergeCell ref="C3:F3"/>
    <mergeCell ref="C6:D6"/>
    <mergeCell ref="C8:D8"/>
    <mergeCell ref="E8:F8"/>
    <mergeCell ref="C20:F20"/>
    <mergeCell ref="C22:D22"/>
    <mergeCell ref="E22:F22"/>
    <mergeCell ref="C29:F29"/>
    <mergeCell ref="C31:D31"/>
    <mergeCell ref="E31:F31"/>
  </mergeCells>
  <conditionalFormatting sqref="C9:C15 D15:F15 C26:F26 E32:E33 C33:C35 E35">
    <cfRule type="cellIs" dxfId="0" priority="1" stopIfTrue="1" operator="lessThan">
      <formula>0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57D5-FD97-8A49-A600-1EBFBE0F089D}">
  <dimension ref="A1:K34"/>
  <sheetViews>
    <sheetView tabSelected="1" topLeftCell="A3" zoomScale="96" zoomScaleNormal="96" workbookViewId="0">
      <selection activeCell="I31" sqref="I31"/>
    </sheetView>
  </sheetViews>
  <sheetFormatPr baseColWidth="10" defaultRowHeight="15" x14ac:dyDescent="0.2"/>
  <cols>
    <col min="1" max="1" width="4.5" customWidth="1"/>
    <col min="2" max="2" width="40.83203125" customWidth="1"/>
    <col min="3" max="3" width="7.83203125" customWidth="1"/>
    <col min="4" max="4" width="24" customWidth="1"/>
    <col min="5" max="5" width="8.33203125" style="277" customWidth="1"/>
  </cols>
  <sheetData>
    <row r="1" spans="1:11" x14ac:dyDescent="0.2">
      <c r="A1" s="1"/>
      <c r="B1" s="1"/>
      <c r="C1" s="1"/>
      <c r="D1" s="1"/>
      <c r="E1" s="276"/>
    </row>
    <row r="2" spans="1:11" x14ac:dyDescent="0.2">
      <c r="A2" s="1"/>
      <c r="B2" s="281"/>
      <c r="C2" s="281"/>
      <c r="D2" s="281"/>
      <c r="E2" s="282"/>
    </row>
    <row r="3" spans="1:11" ht="73" customHeight="1" x14ac:dyDescent="0.35">
      <c r="A3" s="1"/>
      <c r="B3" s="380" t="s">
        <v>26</v>
      </c>
      <c r="C3" s="380"/>
      <c r="D3" s="380"/>
      <c r="E3" s="380"/>
    </row>
    <row r="4" spans="1:11" ht="21" x14ac:dyDescent="0.25">
      <c r="A4" s="1"/>
      <c r="B4" s="307"/>
      <c r="C4" s="271"/>
      <c r="D4" s="272"/>
      <c r="E4" s="308"/>
    </row>
    <row r="5" spans="1:11" ht="21" x14ac:dyDescent="0.25">
      <c r="A5" s="1"/>
      <c r="B5" s="307"/>
      <c r="C5" s="271"/>
      <c r="D5" s="272"/>
      <c r="E5" s="308"/>
    </row>
    <row r="6" spans="1:11" ht="26" x14ac:dyDescent="0.3">
      <c r="A6" s="1"/>
      <c r="B6" s="381" t="s">
        <v>77</v>
      </c>
      <c r="C6" s="377"/>
      <c r="D6" s="377"/>
      <c r="E6" s="382"/>
    </row>
    <row r="7" spans="1:11" ht="19" x14ac:dyDescent="0.25">
      <c r="A7" s="1"/>
      <c r="B7" s="309"/>
      <c r="C7" s="310"/>
      <c r="D7" s="310"/>
      <c r="E7" s="311"/>
    </row>
    <row r="8" spans="1:11" ht="19" hidden="1" x14ac:dyDescent="0.25">
      <c r="A8" s="1"/>
      <c r="B8" s="304"/>
      <c r="C8" s="304"/>
      <c r="D8" s="305"/>
      <c r="E8" s="306"/>
    </row>
    <row r="9" spans="1:11" ht="19" x14ac:dyDescent="0.2">
      <c r="A9" s="1"/>
      <c r="B9" s="379" t="s">
        <v>6</v>
      </c>
      <c r="C9" s="379"/>
      <c r="D9" s="379" t="s">
        <v>8</v>
      </c>
      <c r="E9" s="379"/>
    </row>
    <row r="10" spans="1:11" ht="41" customHeight="1" x14ac:dyDescent="0.2">
      <c r="A10" s="1"/>
      <c r="B10" s="313" t="s">
        <v>50</v>
      </c>
      <c r="C10" s="283">
        <v>110</v>
      </c>
      <c r="D10" s="284" t="s">
        <v>73</v>
      </c>
      <c r="E10" s="285">
        <v>1786</v>
      </c>
    </row>
    <row r="11" spans="1:11" ht="32" customHeight="1" x14ac:dyDescent="0.2">
      <c r="A11" s="1"/>
      <c r="B11" s="313" t="s">
        <v>51</v>
      </c>
      <c r="C11" s="283">
        <v>110</v>
      </c>
      <c r="D11" s="286"/>
      <c r="E11" s="287"/>
    </row>
    <row r="12" spans="1:11" ht="32" customHeight="1" x14ac:dyDescent="0.2">
      <c r="A12" s="1"/>
      <c r="B12" s="313" t="s">
        <v>53</v>
      </c>
      <c r="C12" s="283">
        <v>49</v>
      </c>
      <c r="D12" s="288"/>
      <c r="E12" s="287"/>
    </row>
    <row r="13" spans="1:11" ht="32" customHeight="1" x14ac:dyDescent="0.2">
      <c r="A13" s="1"/>
      <c r="B13" s="313" t="s">
        <v>55</v>
      </c>
      <c r="C13" s="283">
        <v>40</v>
      </c>
      <c r="D13" s="289"/>
      <c r="E13" s="287"/>
    </row>
    <row r="14" spans="1:11" ht="32" customHeight="1" x14ac:dyDescent="0.2">
      <c r="A14" s="1"/>
      <c r="B14" s="313" t="s">
        <v>81</v>
      </c>
      <c r="C14" s="283">
        <v>1059</v>
      </c>
      <c r="D14" s="289"/>
      <c r="E14" s="287"/>
      <c r="K14" s="312"/>
    </row>
    <row r="15" spans="1:11" ht="32" customHeight="1" x14ac:dyDescent="0.2">
      <c r="A15" s="1"/>
      <c r="B15" s="313" t="s">
        <v>64</v>
      </c>
      <c r="C15" s="290">
        <v>33</v>
      </c>
      <c r="D15" s="289"/>
      <c r="E15" s="287"/>
    </row>
    <row r="16" spans="1:11" s="279" customFormat="1" ht="22" customHeight="1" x14ac:dyDescent="0.2">
      <c r="A16" s="278"/>
      <c r="B16" s="314" t="s">
        <v>15</v>
      </c>
      <c r="C16" s="315">
        <f>SUM(C10:C15)</f>
        <v>1401</v>
      </c>
      <c r="D16" s="314" t="s">
        <v>16</v>
      </c>
      <c r="E16" s="315">
        <f>E10</f>
        <v>1786</v>
      </c>
      <c r="I16" s="280">
        <f>E26-C26</f>
        <v>0</v>
      </c>
    </row>
    <row r="17" spans="1:11" ht="34" customHeight="1" x14ac:dyDescent="0.2">
      <c r="A17" s="1"/>
      <c r="B17" s="316" t="s">
        <v>75</v>
      </c>
      <c r="C17" s="314">
        <f>E16-C16</f>
        <v>385</v>
      </c>
      <c r="D17" s="273"/>
      <c r="E17" s="298"/>
      <c r="K17" s="319"/>
    </row>
    <row r="18" spans="1:11" ht="16" x14ac:dyDescent="0.2">
      <c r="A18" s="1"/>
      <c r="B18" s="299"/>
      <c r="C18" s="273"/>
      <c r="D18" s="274"/>
      <c r="E18" s="300"/>
    </row>
    <row r="19" spans="1:11" ht="16" x14ac:dyDescent="0.2">
      <c r="A19" s="1"/>
      <c r="B19" s="301"/>
      <c r="C19" s="274"/>
      <c r="D19" s="274"/>
      <c r="E19" s="300"/>
    </row>
    <row r="20" spans="1:11" s="297" customFormat="1" ht="19" x14ac:dyDescent="0.25">
      <c r="A20" s="296"/>
      <c r="B20" s="383" t="s">
        <v>80</v>
      </c>
      <c r="C20" s="383"/>
      <c r="D20" s="383"/>
      <c r="E20" s="383"/>
    </row>
    <row r="21" spans="1:11" s="297" customFormat="1" ht="16" x14ac:dyDescent="0.2">
      <c r="A21" s="296"/>
      <c r="B21" s="301"/>
      <c r="C21" s="274"/>
      <c r="D21" s="274"/>
      <c r="E21" s="300"/>
    </row>
    <row r="22" spans="1:11" s="297" customFormat="1" ht="19" x14ac:dyDescent="0.2">
      <c r="A22" s="296"/>
      <c r="B22" s="384" t="s">
        <v>0</v>
      </c>
      <c r="C22" s="384"/>
      <c r="D22" s="384" t="s">
        <v>1</v>
      </c>
      <c r="E22" s="384"/>
    </row>
    <row r="23" spans="1:11" ht="21" x14ac:dyDescent="0.25">
      <c r="A23" s="1"/>
      <c r="B23" s="329" t="s">
        <v>2</v>
      </c>
      <c r="C23" s="330"/>
      <c r="D23" s="331"/>
      <c r="E23" s="332"/>
    </row>
    <row r="24" spans="1:11" ht="22" customHeight="1" x14ac:dyDescent="0.2">
      <c r="A24" s="1"/>
      <c r="B24" s="325" t="s">
        <v>82</v>
      </c>
      <c r="C24" s="326">
        <v>3038</v>
      </c>
      <c r="D24" s="327" t="s">
        <v>78</v>
      </c>
      <c r="E24" s="328">
        <v>2503</v>
      </c>
    </row>
    <row r="25" spans="1:11" ht="23" customHeight="1" x14ac:dyDescent="0.2">
      <c r="A25" s="1"/>
      <c r="B25" s="320" t="s">
        <v>74</v>
      </c>
      <c r="C25" s="291">
        <v>-150</v>
      </c>
      <c r="D25" s="324" t="s">
        <v>75</v>
      </c>
      <c r="E25" s="292">
        <f>C17</f>
        <v>385</v>
      </c>
    </row>
    <row r="26" spans="1:11" ht="25" customHeight="1" x14ac:dyDescent="0.2">
      <c r="A26" s="1"/>
      <c r="B26" s="316" t="s">
        <v>3</v>
      </c>
      <c r="C26" s="317">
        <f>C24+C25</f>
        <v>2888</v>
      </c>
      <c r="D26" s="316" t="s">
        <v>4</v>
      </c>
      <c r="E26" s="318">
        <f>E24+E25</f>
        <v>2888</v>
      </c>
    </row>
    <row r="27" spans="1:11" ht="16" x14ac:dyDescent="0.2">
      <c r="A27" s="1"/>
      <c r="B27" s="301"/>
      <c r="C27" s="274"/>
      <c r="D27" s="274"/>
      <c r="E27" s="300"/>
    </row>
    <row r="28" spans="1:11" ht="16" x14ac:dyDescent="0.2">
      <c r="A28" s="1"/>
      <c r="B28" s="301"/>
      <c r="C28" s="274"/>
      <c r="D28" s="274"/>
      <c r="E28" s="300"/>
    </row>
    <row r="29" spans="1:11" s="297" customFormat="1" ht="21" x14ac:dyDescent="0.25">
      <c r="A29" s="296"/>
      <c r="B29" s="378" t="s">
        <v>79</v>
      </c>
      <c r="C29" s="378"/>
      <c r="D29" s="378"/>
      <c r="E29" s="378"/>
    </row>
    <row r="30" spans="1:11" s="297" customFormat="1" ht="7" customHeight="1" x14ac:dyDescent="0.2">
      <c r="A30" s="296"/>
      <c r="B30" s="302"/>
      <c r="C30" s="275"/>
      <c r="D30" s="275"/>
      <c r="E30" s="303"/>
    </row>
    <row r="31" spans="1:11" s="297" customFormat="1" ht="19" x14ac:dyDescent="0.2">
      <c r="A31" s="296"/>
      <c r="B31" s="379" t="s">
        <v>6</v>
      </c>
      <c r="C31" s="379"/>
      <c r="D31" s="379" t="s">
        <v>38</v>
      </c>
      <c r="E31" s="379"/>
    </row>
    <row r="32" spans="1:11" ht="23" customHeight="1" x14ac:dyDescent="0.2">
      <c r="A32" s="1"/>
      <c r="B32" s="321" t="s">
        <v>61</v>
      </c>
      <c r="C32" s="293">
        <v>350</v>
      </c>
      <c r="D32" s="323" t="s">
        <v>76</v>
      </c>
      <c r="E32" s="294">
        <v>900</v>
      </c>
    </row>
    <row r="33" spans="1:5" ht="22" customHeight="1" x14ac:dyDescent="0.2">
      <c r="A33" s="1"/>
      <c r="B33" s="322" t="s">
        <v>47</v>
      </c>
      <c r="C33" s="293">
        <v>650</v>
      </c>
      <c r="D33" s="295" t="s">
        <v>62</v>
      </c>
      <c r="E33" s="294"/>
    </row>
    <row r="34" spans="1:5" ht="27" customHeight="1" x14ac:dyDescent="0.2">
      <c r="A34" s="1"/>
      <c r="B34" s="316" t="s">
        <v>48</v>
      </c>
      <c r="C34" s="317">
        <f>C32+C33</f>
        <v>1000</v>
      </c>
      <c r="D34" s="316" t="s">
        <v>48</v>
      </c>
      <c r="E34" s="317">
        <v>1000</v>
      </c>
    </row>
  </sheetData>
  <mergeCells count="10">
    <mergeCell ref="B29:E29"/>
    <mergeCell ref="B31:C31"/>
    <mergeCell ref="D31:E31"/>
    <mergeCell ref="B3:E3"/>
    <mergeCell ref="B6:E6"/>
    <mergeCell ref="B9:C9"/>
    <mergeCell ref="D9:E9"/>
    <mergeCell ref="B20:E20"/>
    <mergeCell ref="B22:C22"/>
    <mergeCell ref="D22:E22"/>
  </mergeCells>
  <pageMargins left="0.7" right="0.7" top="0.75" bottom="0.75" header="0.3" footer="0.3"/>
  <pageSetup paperSize="9" orientation="portrait" horizontalDpi="0" verticalDpi="0" copies="4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Cpte  résultat  2018  </vt:lpstr>
      <vt:lpstr> 2019</vt:lpstr>
      <vt:lpstr>2020</vt:lpstr>
      <vt:lpstr>2021</vt:lpstr>
      <vt:lpstr>2022</vt:lpstr>
      <vt:lpstr>'2022'!Zone_d_impression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Guy Etellin</cp:lastModifiedBy>
  <cp:lastPrinted>2023-06-09T19:25:47Z</cp:lastPrinted>
  <dcterms:created xsi:type="dcterms:W3CDTF">2023-07-04T18:07:30Z</dcterms:created>
  <dcterms:modified xsi:type="dcterms:W3CDTF">2023-07-04T18:07:30Z</dcterms:modified>
</cp:coreProperties>
</file>